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Z:\Private\marty\Beecher Building\"/>
    </mc:Choice>
  </mc:AlternateContent>
  <xr:revisionPtr revIDLastSave="0" documentId="8_{8716D2C8-C29A-40CB-AEDE-4A68A3FF0EE6}" xr6:coauthVersionLast="47" xr6:coauthVersionMax="47" xr10:uidLastSave="{00000000-0000-0000-0000-000000000000}"/>
  <bookViews>
    <workbookView xWindow="-110" yWindow="-110" windowWidth="19420" windowHeight="11500" xr2:uid="{00000000-000D-0000-FFFF-FFFF00000000}"/>
  </bookViews>
  <sheets>
    <sheet name="Sheet"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2" i="1" l="1"/>
  <c r="C22" i="1"/>
  <c r="C44" i="1"/>
  <c r="B112" i="1"/>
  <c r="C99" i="1"/>
  <c r="B98" i="1" s="1"/>
  <c r="B135" i="1"/>
  <c r="C139" i="1"/>
  <c r="B138" i="1" s="1"/>
  <c r="C123" i="1"/>
  <c r="C114" i="1"/>
  <c r="H55" i="1"/>
  <c r="H54" i="1"/>
  <c r="H53" i="1"/>
  <c r="H52" i="1"/>
  <c r="H51" i="1"/>
  <c r="H50" i="1"/>
  <c r="H49" i="1"/>
  <c r="H48" i="1"/>
  <c r="H43" i="1"/>
  <c r="H42" i="1"/>
  <c r="H41" i="1"/>
  <c r="H40" i="1"/>
  <c r="H39" i="1"/>
  <c r="H38" i="1"/>
  <c r="H37" i="1"/>
  <c r="H36" i="1"/>
  <c r="E21" i="1"/>
  <c r="E20" i="1"/>
  <c r="E19" i="1"/>
  <c r="E18" i="1"/>
  <c r="E17" i="1"/>
  <c r="E16" i="1"/>
  <c r="E15" i="1"/>
  <c r="E14" i="1"/>
  <c r="E13" i="1"/>
  <c r="E7" i="1"/>
  <c r="E6" i="1"/>
  <c r="E5" i="1"/>
  <c r="E29" i="1"/>
  <c r="E28" i="1"/>
  <c r="D31" i="1"/>
  <c r="D8" i="1"/>
  <c r="B134" i="1" l="1"/>
  <c r="B137" i="1"/>
  <c r="B136" i="1"/>
  <c r="B95" i="1"/>
  <c r="B96" i="1"/>
  <c r="B97" i="1"/>
</calcChain>
</file>

<file path=xl/sharedStrings.xml><?xml version="1.0" encoding="utf-8"?>
<sst xmlns="http://schemas.openxmlformats.org/spreadsheetml/2006/main" count="432" uniqueCount="237">
  <si>
    <t>Beecher Road School Community Survey</t>
  </si>
  <si>
    <t>Q1. Prior to receiving this newsletter, how aware were you that the Town of Woodbridge had undertaken an assessment of the current and future educational and facilities needs of Pre-K through 6th grade students in our community?</t>
  </si>
  <si>
    <t>Answer Choices</t>
  </si>
  <si>
    <t>Responses</t>
  </si>
  <si>
    <t>Aware</t>
  </si>
  <si>
    <t>Somewhat Aware</t>
  </si>
  <si>
    <t>Not Aware ( proceed to Question 3)</t>
  </si>
  <si>
    <t>Answered</t>
  </si>
  <si>
    <t>Skipped</t>
  </si>
  <si>
    <t>Q2. How have you received information about this project to date? Please select all that apply.</t>
  </si>
  <si>
    <t>Town Meetings, e.g., Board of Education, Board of Selectman</t>
  </si>
  <si>
    <t>Town Newsletter</t>
  </si>
  <si>
    <t>Town Website</t>
  </si>
  <si>
    <t>School Newsletter</t>
  </si>
  <si>
    <t>School Website</t>
  </si>
  <si>
    <t>Teachers or Other Town Staff</t>
  </si>
  <si>
    <t>Word of Mouth</t>
  </si>
  <si>
    <t>Social Media or Other</t>
  </si>
  <si>
    <t>Other (please specify)</t>
  </si>
  <si>
    <t>Sentiment</t>
  </si>
  <si>
    <t>Negative</t>
  </si>
  <si>
    <t>Neutral</t>
  </si>
  <si>
    <t>Positive</t>
  </si>
  <si>
    <t>Q3. How important is it for you to receive information about the Town’s ongoing planning for the future of Beecher Road School?</t>
  </si>
  <si>
    <t>Very important</t>
  </si>
  <si>
    <t>Somewhat important</t>
  </si>
  <si>
    <t>Not important</t>
  </si>
  <si>
    <t>Q4. How would you prefer to receive information about the proposed new Beecher Road School?</t>
  </si>
  <si>
    <t>Very Helpful</t>
  </si>
  <si>
    <t>Somewhat Helpful</t>
  </si>
  <si>
    <t>Not Helpful</t>
  </si>
  <si>
    <t>Total</t>
  </si>
  <si>
    <t>Town meetings</t>
  </si>
  <si>
    <t>Town newsletter</t>
  </si>
  <si>
    <t>Town website</t>
  </si>
  <si>
    <t>School newsletter</t>
  </si>
  <si>
    <t>School website</t>
  </si>
  <si>
    <t>Teachers or other Town staff</t>
  </si>
  <si>
    <t>Word of mouth</t>
  </si>
  <si>
    <t>Social Media or other source</t>
  </si>
  <si>
    <t>Q5. What would be your priorities for assessing the future of Beecher Road School?</t>
  </si>
  <si>
    <t>High Priority</t>
  </si>
  <si>
    <t>Moderate Priority</t>
  </si>
  <si>
    <t>Low Priority</t>
  </si>
  <si>
    <t>Improving the primary classroom learning environment</t>
  </si>
  <si>
    <t>Improving the learning environment for music, arts, sports, etc.</t>
  </si>
  <si>
    <t>Improving the learning environment for special education</t>
  </si>
  <si>
    <t>Ensuring facility-wide disability access</t>
  </si>
  <si>
    <t>Strengthening facility safety and security</t>
  </si>
  <si>
    <t>Increasing energy efficiency</t>
  </si>
  <si>
    <t>Offering flexible and adaptable spaces for community use</t>
  </si>
  <si>
    <t>Assessing cost and tax implications</t>
  </si>
  <si>
    <t>Pay off current bonds first!</t>
  </si>
  <si>
    <t xml:space="preserve">I would like the quaint, natural setting to be preserved </t>
  </si>
  <si>
    <t>Why not renovate and keep the parts that we can to save money?</t>
  </si>
  <si>
    <t xml:space="preserve">I am OK with this as long as this project does not increase property taxes. </t>
  </si>
  <si>
    <t xml:space="preserve">community use is paramount. including pool and fitness facilities since the town has no other options. </t>
  </si>
  <si>
    <t>People move to this town for the quality special ed programs and a lot of money is already invested there.   They are already exemplary programs.  Let's now focus on the rest of the learners please!</t>
  </si>
  <si>
    <t>Playground/outdoor spaces accessible to each grade level/more indoor and outdoor flexibility/lower tech use</t>
  </si>
  <si>
    <t xml:space="preserve">Having enough space in each classroom allowing appropriate ratios to teachers. I hope this to be a solution to overcrowding. Parking lot needs to reassigned, it is hectic at pickup/drop off for both cars and buses. North School has very limited parking spots </t>
  </si>
  <si>
    <t>a new building isnt a priority when still paying loan servicing on exhisting</t>
  </si>
  <si>
    <t>I am sure that the school's programs in general are already superlative.</t>
  </si>
  <si>
    <t>Green energy should be the only system used</t>
  </si>
  <si>
    <t>I can't find out how much this project will cost - why is that information not available and how can I assess the questions above without knowing cost?</t>
  </si>
  <si>
    <t>How much will this cost taxpayers?</t>
  </si>
  <si>
    <t>Cost and tax impact!</t>
  </si>
  <si>
    <t>A new school is not needed. BRS can be renovated.</t>
  </si>
  <si>
    <t>more interested in classroom dynamics, quality of  teaching</t>
  </si>
  <si>
    <t>Integrating the outdoors into learning spaces (I.e. outdoor learning classrooms for inquiry-based experiences; specials classrooms in different buildings so children have opportunities to walk outdoors between classes)</t>
  </si>
  <si>
    <t>I don’t support this project.</t>
  </si>
  <si>
    <t>low cost alternatives such as renovating exisiting structure</t>
  </si>
  <si>
    <t>Since the committee already has estimates of the cost of the different options this should be sent to everyone now. Also the estimate of 100 new students is a fantasy</t>
  </si>
  <si>
    <t>The safety for the kids while the instruction are on. If a new building was considered during 2023-2026 why the school replace the roof and did the parking lot in the summer 2 years ago? The the cost of removing the exist building be counted into the whole cost of a new building?</t>
  </si>
  <si>
    <t xml:space="preserve">Resale value of homes </t>
  </si>
  <si>
    <t>Pool for public use</t>
  </si>
  <si>
    <t xml:space="preserve">A forward looking multi-year forecast of cost-per-student for facilities, comparing new building versus further renovation and remodeling. </t>
  </si>
  <si>
    <t xml:space="preserve">I’d like to see the class sizes kept small (around 20), so if we need more classrooms to do that, I’m for it. I put energy efficiency as moderately important only because of keeping costs in check. </t>
  </si>
  <si>
    <t xml:space="preserve">Keeping class sizes small is a high priority. </t>
  </si>
  <si>
    <t>Taxes are going to go way up. The town is fiscally a mess.</t>
  </si>
  <si>
    <t>Do not pollute the environment with the construction.</t>
  </si>
  <si>
    <t xml:space="preserve">Given recent events, high security in terms of bullet proof construction and automatic lock down. </t>
  </si>
  <si>
    <t>We don’t need to get our taxes increased!</t>
  </si>
  <si>
    <t>Lowering taxes to enable this</t>
  </si>
  <si>
    <t>Q6. How long have you lived in Woodbridge?</t>
  </si>
  <si>
    <t>Less than 5 years</t>
  </si>
  <si>
    <t>6 to 10 years</t>
  </si>
  <si>
    <t>11 to 20 years</t>
  </si>
  <si>
    <t>More than 20 years</t>
  </si>
  <si>
    <t>Q7. Do you currently have a child/children attending Beecher Road School? If yes, please indicate the grade level(s) of your children</t>
  </si>
  <si>
    <t>Pre-K</t>
  </si>
  <si>
    <t>Kindergarten</t>
  </si>
  <si>
    <t>1st</t>
  </si>
  <si>
    <t>2nd</t>
  </si>
  <si>
    <t>3rd</t>
  </si>
  <si>
    <t>4th</t>
  </si>
  <si>
    <t>5th</t>
  </si>
  <si>
    <t>6th</t>
  </si>
  <si>
    <t>No, I do not have a child attending Beecher Road School</t>
  </si>
  <si>
    <t>Q8. Do you currently have a child/children participating in other Pre-K through 12th grade schooling?</t>
  </si>
  <si>
    <t>Amity Regional Middle or High School</t>
  </si>
  <si>
    <t>Private or parochial K-12 school(s)</t>
  </si>
  <si>
    <t>Day care/early childhood education</t>
  </si>
  <si>
    <t>Other (home schooled, tutored, etc.)</t>
  </si>
  <si>
    <t>Q9. Do you own or rent your home?</t>
  </si>
  <si>
    <t>Own</t>
  </si>
  <si>
    <t>Rent</t>
  </si>
  <si>
    <t>Q10. What is your current employment status?</t>
  </si>
  <si>
    <t>Full- or part-time worker</t>
  </si>
  <si>
    <t>Not currently working and not retired</t>
  </si>
  <si>
    <t>Retired</t>
  </si>
  <si>
    <t>Stay at home parent</t>
  </si>
  <si>
    <t>Full or part time student</t>
  </si>
  <si>
    <t>Q11. Do you have any other comments, questions, or concerns?</t>
  </si>
  <si>
    <t>It is completely insulting to talk about spending $100 million or more for a new school BEFORE the most recent renovations are paid for. We spend millions of dollars on HVAC &amp; sealing the building; to demolish that effort &amp; cart it away to some landfill is the height of government waste. Don’t do it!</t>
  </si>
  <si>
    <t xml:space="preserve">This survey is so biased it was not worth taking. The survey is faulty from the premise where ‘not building’ isn’t an option. 
Renovation of existing spaces that are not yet paid for should be a priority. 
Think outside the box and renovate rather than chucking a building that has years more life in it. 
You need space? Build two floors of classrooms in the unused pool!
I resent the hiring of professional consultants with tax dollars intended for student learning.
I vote no on a new school that will put an unbearable tax burden on the residents.
</t>
  </si>
  <si>
    <t>I am concerned that I haven't heard the argument as to why the existing plan to invest in and upgrade the current school seems to have been abandoned by town leadership. Communications from the town should start with that argument and present the town's understanding of reasons for and against. People like me are tired of getting a partisan representation of issues in our town newsletter where major decisions that haven't been yet made are presented as fait accompli.</t>
  </si>
  <si>
    <t xml:space="preserve">The emphasis should be on assuring small classroom sizes with small pupil:instructor ratios and conserving natural space on campus. </t>
  </si>
  <si>
    <t>I won’t be able to afford living here if taxes keep going up. Don’t spend money we don’t need to spend, pay teachers better instead!</t>
  </si>
  <si>
    <t xml:space="preserve">My husband and I are greatly concerned with the tax implications of building a new school during the worst time that could be done. Tariffs, inflation, high fuel costs will as much as double the cost. CT state and local communities must cover lost funding caused by federal level cuts. I am actually shocked at this being proposed at this time. It is not pragmatic. Lastly but most importantly, how can you get more money from property taxes when Woodbridge just had such a huge hike in taxes? Our property taxes went from $13,000 to $19,000 and we can’t and won’t support anything that raises taxes one more cent. Capital campaigns are usually assisted by school parents, PTA’s, we are used to seeing very active PTA’s raising six figures annually where we moved from. Do schools reach out to alumni donors? More needs to be done than ask taxpayers. </t>
  </si>
  <si>
    <t xml:space="preserve">Biggest concern is how town plans to pay for the Beecher project. While I grew up in Woodbridge and returned in 2018, taxes have more than doubled since moving back which is a major concern.  I support good schools and education but living in an affordable town is something many seniors would be worried about going forward.  </t>
  </si>
  <si>
    <t>Affordability for Vulnerable Residents, Project Funding and Debt Management</t>
  </si>
  <si>
    <t>No thanks.</t>
  </si>
  <si>
    <t>No applied theme*</t>
  </si>
  <si>
    <t xml:space="preserve">Enhanced communication (ie. specific emails with subject lines pertaining to this). As a resident whose children are not of age to attend beecher, it will impact me in the future and would be helpful to participate. I heard about this in a neighborhood chat forum. </t>
  </si>
  <si>
    <t>Community Engagement and Transparency</t>
  </si>
  <si>
    <t xml:space="preserve">Don't raise property taxes. </t>
  </si>
  <si>
    <t>Property Tax Burden</t>
  </si>
  <si>
    <t>The quality of the learning is not measured by the physical building itself. Building a "new" school to improve learning at the cost of the taxpayers is not fiscally responsible. Some of the "best" schools are older buildings!! Invest in teachers and resources first!!</t>
  </si>
  <si>
    <t>School Facility Design and Quality, Renovation and Construction Decision-Making</t>
  </si>
  <si>
    <t xml:space="preserve">Beecher road school should be a more traditional building of 2 stories with minimal wasted hallways and ‘atrium-like’ spaces. Concentrate your on keeping the building simple and high functioning. Architectural styles come and go so it is safest to stay traditional to be better able to span generations for the community. Sprawling buildings with miles of wasted hallways and atriums and ‘work spaces’ are not useful. I would like architects plans offered to the community before contracts are awarded. </t>
  </si>
  <si>
    <t>Community Engagement and Transparency, School Facility Design and Quality</t>
  </si>
  <si>
    <t>It would be great to add on grades 7th and 8th to Beecher so the kids don’t have to go to Bethany. 
Also there should be full time pre-k programs.</t>
  </si>
  <si>
    <t>Special Education and Pre-K Needs, School Facility Design and Quality</t>
  </si>
  <si>
    <t xml:space="preserve">Supportive of upgrades but very concerned about tax implications—saw over 30% tax increase with property reassessments last year and it is financially straining </t>
  </si>
  <si>
    <t>Our town and the Amity district desperately need a pool for competitive and recreational use! When we lost the Beecher pool, it was a HUGE loss to the community, including the Amity High School swim team. PLEASE include a pool into the new plans!</t>
  </si>
  <si>
    <t>Capital Investment and Asset Preservation</t>
  </si>
  <si>
    <t>I'm very concerned about the disruption to current students, as well as the cost to the town. Our taxes are already astronomical - rising at a rate that is making things unbearable, and I don't see how this won't increase our taxes further (and by a large amount).</t>
  </si>
  <si>
    <t>Construction Disruption to Students, Property Tax Burden</t>
  </si>
  <si>
    <t xml:space="preserve">Please get teacher input on classroom layout and overall needs.  As a teacher myself we are largely not asked about remodels or new buildings and then the needs of our students are not met since someone outside the classroom made the decision.  Beecher may want to look into a two floor building (older grades on top) to ensure a teacher is not spending ten minutes walking their students from one side of the building to the other.  Thank you for your time.  </t>
  </si>
  <si>
    <t>School Facility Design and Quality</t>
  </si>
  <si>
    <t>a huge mis appropriation of resources</t>
  </si>
  <si>
    <t>Renovation and Construction Decision-Making</t>
  </si>
  <si>
    <t xml:space="preserve">Unfortunately the 1st selectman and his remaining allies have eroded their credibility. My children attended BRS at its peak enrollment - 1000+ - and they did just fine in higher ed and in life. There is no credible justification for a new building of this magnitude. If this is a genuine problem, solution is to setup/build a separate facility for the 6th grade (or K/pre-K) on a much more modest scale. For my kids, BRS was a much nicer facility than the Amity middle school - so what's next? New middle and high schools? Elementary kids grow up! The tax increases are unsustainable. </t>
  </si>
  <si>
    <t>Renovation and Construction Decision-Making, Property Tax Burden</t>
  </si>
  <si>
    <t>When our children went through Beecher, a new state of the art library/media center in the middle of the school was built for a lot of money. It quickly became not useful and we believe became a storeroom. 
Please make decisions that will be beneficial to children well into the future!</t>
  </si>
  <si>
    <t>Project Funding and Debt Management</t>
  </si>
  <si>
    <t>What percentage of the town budget will be "interest payments" or payments on bond issues if the proposed project goes forward? 2027-2037?</t>
  </si>
  <si>
    <t>It’s not good environmental practice to tear down buildings that still are useful to the community. Please don’t scrap Beecher, just improve the parts that need it in a way that’s sustainable (green).</t>
  </si>
  <si>
    <t>Green Building Features</t>
  </si>
  <si>
    <t xml:space="preserve">It will be most helpful if you can continue sending e-newsletters and printed newsletters to every household.  However there’s no need for the printed versions to be full color glossy.  
Thank you for all of your work and efforts to communicate to the residents. </t>
  </si>
  <si>
    <t>Let’s make this happen!</t>
  </si>
  <si>
    <t>Why is such a big project being proposed and what is wrong with the building (besides that some parents and teachers just want a nice, shiny new building). We just spent a LOT of money to renovate and add air conditioning and air purification throughout the building! And new roof too just a couple years ago. When my kids attended we had none of that! And now you want to knock it down and build all over again. And why would you destroy the "Guy Stella Library" and the "Kevin Kusinskas Loop"? I suppose you will knock down the tree planted there in honor of the Hitchcock girls who died tragically on Beecher Road too. You should be ashamed of yourselves for proposing a project like this that IS NOT NEEDED! I will vote NO and will tell all my neighbors and friends to vote NO!</t>
  </si>
  <si>
    <t>When will we vote on this? This project website says November 2, 2026 But is that true or not? Why is no one being truthful about this? What are you hiding from voters?</t>
  </si>
  <si>
    <t>Why did we completely renovate ten years ago and now we are going to demolish all those improvements? And we also just put on a new roof section and did more than a million of groundskeeping? All that will be trashed too? Outrageous!</t>
  </si>
  <si>
    <t xml:space="preserve">I think it is irresponsible to address changes to the school before addressing other town projects that have been back- burnered, like the police station.  Or projects that would attract retailers it generate revenue for the town.  I would only be in favor of a new school building project if it was a facility that would address high-needs special education (so that we no longer have to bus and pay for our residents to go elsewhere) and generate tuition revenue from out of town residents or garner state funding </t>
  </si>
  <si>
    <t>Special Education and Pre-K Needs, Project Funding and Debt Management</t>
  </si>
  <si>
    <t xml:space="preserve">Beecher Road School and its campus are tremendous town assets. Tearing down the school and building a new facility seems unwarranted and wasteful. If the building needs improvement, it should be renovated. The idea that a building would be re-sited on the property and sports and recreational areas for the community would be added is difficult to believe. For most of the day, the school doesn’t want outsiders on site—understandably. </t>
  </si>
  <si>
    <t>Capital Investment and Asset Preservation, Renovation and Construction Decision-Making</t>
  </si>
  <si>
    <t xml:space="preserve">Implications on tax dollars. </t>
  </si>
  <si>
    <t xml:space="preserve">More option for outdoor learning </t>
  </si>
  <si>
    <t>Please try not to be stupidly trendy, obnoxious and wasteful and then hide behind the phrase  “but think of the children…” which just seems to shut down discussion. The Amity Superintendent uses this approach very effectively to gloss over every excess and deflect all critical thinking. I’d hope the residents of Woodbridge could be more thoughtful and considered in their approach.</t>
  </si>
  <si>
    <t>School Facility Design and Quality, Community Engagement and Transparency</t>
  </si>
  <si>
    <t>We are excited about the new school building.</t>
  </si>
  <si>
    <t>I am concerned about the impact of a project like this on property taxes. Additionally I would like to know  if we are obligated to pay off existing loans on the building and how that will affect residents. Perhaps it is time for us to consider combining our district elementary school with Orange and Bethany. This would reduce staffing costs and other direct educational costs.</t>
  </si>
  <si>
    <t>School Facility Design and Quality, Project Funding and Debt Management, Property Tax Burden</t>
  </si>
  <si>
    <t>We have lived in Woodbridge for 50 years. Now elderly and on a fixed income we would like to remain in our home but as a result of the recent reevaluation and continuing tax increases this may not be possible. Of course our children and education are important but try to think of us as well when making decisions that will have a profound effect on our taxes and the ability for people like us to remain in Woodbridge.</t>
  </si>
  <si>
    <t>Affordability for Vulnerable Residents, Property Tax Burden</t>
  </si>
  <si>
    <t xml:space="preserve">The significant tax implications for a  project such as this </t>
  </si>
  <si>
    <t>I do not think we need a new school, we are constantly being asked to support Beecher school. We have repaired and fixed many things in the school and now to knock it down at the expense of taxpayers is like throwing money away. Education has always been a priority in this town and I think they should work with what is budgeted like so many surrounding towns.</t>
  </si>
  <si>
    <t>This project exceeds the town's fiscal capacity and threatens to tax seniors and middle class residents out of their homes. Completely irresponsible. Shame on you.</t>
  </si>
  <si>
    <t>How can you say that the committee considered coat estimates for plans (#2) and then say in (#4) cost estimates are being finalized? Sounds like there is no clear comparison yet. Please complete due diligence in securing true and comparable estimates of each project and make that information public before spending 20k of taxpayer money to push an agenda that is not fully researched.</t>
  </si>
  <si>
    <t xml:space="preserve">What happened to the 13 million dollars recently spent that was thought to last the school 20 more years? Can the pool be turned into useable space? </t>
  </si>
  <si>
    <t>Capital Investment and Asset Preservation, Project Funding and Debt Management</t>
  </si>
  <si>
    <t>I do not think the town currently has the financial ability to take on such a project without increasing taxes on the already overburdened citizen.  Unless alternative revenue sources are ensured (not assumed or predicted), Woodbridge is not in the position to build a new school.</t>
  </si>
  <si>
    <t>Our town's value is largely due to our school district.  We need to continue to have amazing schools.</t>
  </si>
  <si>
    <t>Please consider the tax burden on residents.  We are devastated by the rising taxes which may force us to leave the town we love and are invested in.  Our family's experience at Beecher Road School and its facilities were more than adequate.</t>
  </si>
  <si>
    <t>School Facility Design and Quality, Property Tax Burden</t>
  </si>
  <si>
    <t xml:space="preserve">Our son just graduated from Beecher last year, the school is fine the way it is. I'm very concerned about the rapidly increasing property taxes that if continued on it's current track would force us to relocate within a few years. </t>
  </si>
  <si>
    <t>survey speaks to wish list and doesn't address planning assumptions- growth, realistically, in view of impact of Fountain St and Beecher apartment projects</t>
  </si>
  <si>
    <t xml:space="preserve">The school system is the draw for Woodbridge 
We don’t have a useable town center/Main street per se, we don’t have sidewalks or easy ways to facilitate a “neighborhood” feeling so the school is what we have. And it brings people to our town. The reputation has always been great. But the building is old, and has problems, and to compete with similarly-sized towns in NH and Fairfield county, we need to at least be in the game. 
A new school, updated, secure, eco-friendly/green, would be a big draw for our community. Accessibility matters too. </t>
  </si>
  <si>
    <t>Green Building Features, School Facility Design and Quality</t>
  </si>
  <si>
    <t>Minimizing cost of renovations and future debt service is critical, we cannot afford any increase in taxes after a 30% increase last year due to revaluation</t>
  </si>
  <si>
    <t>I do not want them school rebuilt. Where would our children go to school during that time? I cannot afford my taxes to go up again. They already went up $300/month. We are not wealthy people, even if much of Woodbridge residents are. Beecher does not need to be torn down and built again. If it did, anf was unsafe, then it would already be condemned and our children wouldn't be able to attend. Figure it out, PLEASE! My children already endured the Covid days and Distance Learning. They do not deserve more upheaval.</t>
  </si>
  <si>
    <t>Affordability for Vulnerable Residents, Construction Disruption to Students, Property Tax Burden</t>
  </si>
  <si>
    <t xml:space="preserve">The size of the student body is far too large for meaningful community building. I wish the town had decided to make two schools instead. Given that’s not happening, I would prioritize figuring out how to make smaller learning communities through the design of the school…maybe two sides to the building that each accommodate half the student body, with specials area classrooms in the middle so children have the chance to cross paths with classmates from the other team occasionally </t>
  </si>
  <si>
    <t>Rather than build new infrastructure, I would suggest to take good use the pool, either repairing it or renovating it to class rooms.</t>
  </si>
  <si>
    <t>Improving educational facilities should be a priority for our town.</t>
  </si>
  <si>
    <t>This project is fiscally irresponsible. Building on the current site will be extremely difficult, not to mention disruptive. The homes in the area should be concerned regarding blasting that may end up being needed. There is a loan still on the roof. Our school is accessible already and the classrooms are just fine in size- larger spaces will  mae it more difficult to monitor the children. The proposed building is not large enough to accommodate the population growth that will occur with apartment buildings being pushed. Do not vote for this.</t>
  </si>
  <si>
    <t>School Facility Design and Quality, Construction Disruption to Students</t>
  </si>
  <si>
    <t>Love BRS, skeptical of this committee’s sparse information and zero cost estimates presented, and potential tax bomb awaiting taxpayers from new school bonding.</t>
  </si>
  <si>
    <t>Renovation and Construction Decision-Making, Project Funding and Debt Management, Property Tax Burden</t>
  </si>
  <si>
    <t>It is confusing to us when we think back just 10-15 years ago when major work was done the BRS. That included solar panels, aid conditioning, classroom renovations, major security upgrades. It was a big deal. Now, it's outdated or inadequate. A huge expense at the time that is no longer getting the return in investment that it should.</t>
  </si>
  <si>
    <t xml:space="preserve">The biggest hurdle you will face is informing and educating people about why demolition versus renovation. Think about making it relatable.  For example, how much it costs to renovate a room or home, or to repair an existing car. 
The Special Edition of the Newsletter was excellent. The Special Edition of the newsletter was excellent. It was clear, anticipated, questions, laid out in an appealing way and solicited input and feedback. Kudos on a job well done and look forward to being kept up-to-date on the progress.  </t>
  </si>
  <si>
    <t>Renovation and Construction Decision-Making, Community Engagement and Transparency</t>
  </si>
  <si>
    <t>Lack of information regarding maintaining the current school. Lack of information about major imrpovements undertaken within the past 10 years and current bond payments/interest on those</t>
  </si>
  <si>
    <t>Renovation and Construction Decision-Making, Project Funding and Debt Management</t>
  </si>
  <si>
    <t xml:space="preserve">We went through this process in our former town. People dragged out the process for over 25 years. Ultimately they moved forward with a new build as renovating was prohibitive for so many reasons. So we are familiar with the issues at hand. </t>
  </si>
  <si>
    <t>Renovation and Construction Decision-Making, No applied theme*</t>
  </si>
  <si>
    <t>See above</t>
  </si>
  <si>
    <t xml:space="preserve">Would like a new school to be built </t>
  </si>
  <si>
    <t>No applied theme*, School Facility Design and Quality</t>
  </si>
  <si>
    <t>Want to lower taxes</t>
  </si>
  <si>
    <t>Not convinced a big expensive upgrade is necessary. What happens if we do nothing?</t>
  </si>
  <si>
    <t xml:space="preserve">I am concerned about the project being finished in a timely fashion. </t>
  </si>
  <si>
    <t xml:space="preserve">I would like to know what the children will use for outdoor play when the facility is being constructed on the current recreational area. </t>
  </si>
  <si>
    <t>Construction Disruption to Students</t>
  </si>
  <si>
    <t xml:space="preserve">This is insane and unneeded.  This is such a poorly ran town I’m in complete and utter shock. </t>
  </si>
  <si>
    <t xml:space="preserve">The only elementary school in town should meet all the needs of the children and it currently does not. This new build will align with Woodbridge's excellent school rating and is long overdue.  </t>
  </si>
  <si>
    <t xml:space="preserve">Thanks for all the hard work the committee and staff are doing to advance this much needed improvement. </t>
  </si>
  <si>
    <t xml:space="preserve">Explain why so much has been spent on school repairs and improvements rather than recognizing the long-term need and using those expenditures towards a lasting solution. </t>
  </si>
  <si>
    <t xml:space="preserve">I think the opinions of people with kids in the school (or who will be in the school) should be given more weight than the people whose children have already graduated (who already benefited) but now are often against giving back to the next generation the way they were provided to by those before them. </t>
  </si>
  <si>
    <t xml:space="preserve">Beecher needs this for the best learning environment for our students </t>
  </si>
  <si>
    <t xml:space="preserve">A new school as opposed to refurbishing the current is being fiscally irresponsible </t>
  </si>
  <si>
    <t>How about school pool? First of all, any town should have its own pool for school and community use. But if the town decided not to have a functioning pool, should the space be reallocated to learning space? Why bother to add a new building?</t>
  </si>
  <si>
    <t>This survey should be available on-line.</t>
  </si>
  <si>
    <t>Question 8 is missing the option to answer no. Has considerations been given to moving 6th grade to the middle school? I understand that’s probably a tri-town decision, but worth exploring as it’s done in many towns and the middle schools were  designed for 3 grades (previously 7-9 Junior Highs).</t>
  </si>
  <si>
    <t>As a recent Beecher parent, I know the education our children are receiving is excellent. While a new school would be nice, the Town has mishandled finances, has done nothing to materially increase the commercial tax base, and the taxpayer burden is already far too high for the services we receive. Unless a new building is funded entirely by grants or is somehow otherwise property tax neutral, I am not in favor of a new build or a significant renovation at this time.</t>
  </si>
  <si>
    <t>Project Funding and Debt Management, Property Tax Burden</t>
  </si>
  <si>
    <t xml:space="preserve">The last thing Woodbridge residents need is a tax increase caused by building a new school. We thought the last construction at Beecher Road was supposed to last for decades. What happened? Why is that no longer true? Who made that error? Is a new school really necessary or can you do some modified construction and keep our taxes down? </t>
  </si>
  <si>
    <t>Capital Investment and Asset Preservation, Renovation and Construction Decision-Making, Property Tax Burden</t>
  </si>
  <si>
    <t xml:space="preserve">Why was a new roof installed when it was anticipated a new school would be needed? Suggests poor planning 
Woodbridge taxes are too high. </t>
  </si>
  <si>
    <t>All of our children have already graduated high school.</t>
  </si>
  <si>
    <t>Why didn’t we know the infrastructure was aging beyond repair before we paid for a new roof?</t>
  </si>
  <si>
    <t>I am hopeful that the committee will allow time for the current staff to speak directly to the needs of the school</t>
  </si>
  <si>
    <t>State money or Town money it’s our money. How do think the State or the Feds received the money? It’s our money! You know the tax payers. And everybody in this town pay their taxes. This is not a welfare city. Free!?</t>
  </si>
  <si>
    <t>We don’t need the additional tax burden. Woodbridge leadership is failing us. We need a much better plan that was is proposed.</t>
  </si>
  <si>
    <t xml:space="preserve">Higher taxes will tend to push families away from the area </t>
  </si>
  <si>
    <t xml:space="preserve">Transparency is very important here. We want the best for our educational system but we also need to understand what this means as a taxpayer. </t>
  </si>
  <si>
    <t>We do not want to move but will be forced to because living in Woodbridge is not tenable as we look to our future as retirees. Seniors with paid off houses should be paying little to no property taxes. We don’t need any new schools. Any funding available to build new schools should be spent to compensate teachers more.</t>
  </si>
  <si>
    <t>Affordability for Vulnerable Residents, Renovation and Construction Decision-Making, Property Tax Burden</t>
  </si>
  <si>
    <t>Online</t>
  </si>
  <si>
    <t>Mail</t>
  </si>
  <si>
    <t>Combined</t>
  </si>
  <si>
    <t>Total Children</t>
  </si>
  <si>
    <t>Summary</t>
  </si>
  <si>
    <t>Q5.Comments</t>
  </si>
  <si>
    <t>Average response rate from families with childre Beechker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</si>
</sst>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2"/>
      <color theme="1"/>
      <name val="Calibri"/>
      <family val="2"/>
      <scheme val="minor"/>
    </font>
    <font>
      <b/>
      <sz val="12"/>
      <color theme="1"/>
      <name val="Calibri"/>
      <family val="2"/>
      <scheme val="minor"/>
    </font>
    <font>
      <sz val="12"/>
      <color rgb="FF333333"/>
      <name val="Arial"/>
      <family val="2"/>
    </font>
    <font>
      <b/>
      <sz val="12"/>
      <color rgb="FF333333"/>
      <name val="Arial"/>
      <family val="2"/>
    </font>
  </fonts>
  <fills count="4">
    <fill>
      <patternFill patternType="none"/>
    </fill>
    <fill>
      <patternFill patternType="gray125"/>
    </fill>
    <fill>
      <patternFill patternType="solid">
        <fgColor rgb="FFEAEAE8"/>
        <bgColor rgb="FFEAEAE8"/>
      </patternFill>
    </fill>
    <fill>
      <patternFill patternType="solid">
        <fgColor rgb="FFFFFF00"/>
        <bgColor indexed="64"/>
      </patternFill>
    </fill>
  </fills>
  <borders count="1">
    <border>
      <left/>
      <right/>
      <top/>
      <bottom/>
      <diagonal/>
    </border>
  </borders>
  <cellStyleXfs count="1">
    <xf numFmtId="0" fontId="0" fillId="0" borderId="0"/>
  </cellStyleXfs>
  <cellXfs count="22">
    <xf numFmtId="0" fontId="0" fillId="0" borderId="0" xfId="0"/>
    <xf numFmtId="0" fontId="3" fillId="0" borderId="0" xfId="0" applyFont="1"/>
    <xf numFmtId="0" fontId="1" fillId="0" borderId="0" xfId="0" applyFont="1"/>
    <xf numFmtId="0" fontId="3" fillId="2" borderId="0" xfId="0" applyFont="1" applyFill="1" applyAlignment="1">
      <alignment horizontal="center"/>
    </xf>
    <xf numFmtId="0" fontId="3" fillId="0" borderId="0" xfId="0" applyFont="1" applyAlignment="1">
      <alignment horizontal="center"/>
    </xf>
    <xf numFmtId="0" fontId="1" fillId="0" borderId="0" xfId="0" applyFont="1" applyAlignment="1">
      <alignment horizontal="center"/>
    </xf>
    <xf numFmtId="0" fontId="3" fillId="2" borderId="0" xfId="0" applyFont="1" applyFill="1"/>
    <xf numFmtId="10" fontId="3" fillId="0" borderId="0" xfId="0" applyNumberFormat="1" applyFont="1"/>
    <xf numFmtId="0" fontId="4" fillId="0" borderId="0" xfId="0" applyFont="1"/>
    <xf numFmtId="0" fontId="2" fillId="0" borderId="0" xfId="0" applyFont="1"/>
    <xf numFmtId="0" fontId="3" fillId="3" borderId="0" xfId="0" applyFont="1" applyFill="1"/>
    <xf numFmtId="0" fontId="1" fillId="3" borderId="0" xfId="0" applyFont="1" applyFill="1"/>
    <xf numFmtId="10" fontId="3" fillId="3" borderId="0" xfId="0" applyNumberFormat="1" applyFont="1" applyFill="1"/>
    <xf numFmtId="0" fontId="2" fillId="0" borderId="0" xfId="0" applyFont="1" applyAlignment="1">
      <alignment horizontal="right"/>
    </xf>
    <xf numFmtId="0" fontId="3" fillId="0" borderId="0" xfId="0" applyFont="1" applyAlignment="1">
      <alignment wrapText="1"/>
    </xf>
    <xf numFmtId="0" fontId="1" fillId="0" borderId="0" xfId="0" applyFont="1" applyAlignment="1">
      <alignment wrapText="1"/>
    </xf>
    <xf numFmtId="0" fontId="4" fillId="0" borderId="0" xfId="0" applyFont="1" applyAlignment="1">
      <alignment wrapText="1"/>
    </xf>
    <xf numFmtId="0" fontId="3" fillId="0" borderId="0" xfId="0" applyFont="1" applyAlignment="1">
      <alignment horizontal="center"/>
    </xf>
    <xf numFmtId="0" fontId="1" fillId="0" borderId="0" xfId="0" applyFont="1"/>
    <xf numFmtId="0" fontId="3" fillId="0" borderId="0" xfId="0" applyFont="1" applyAlignment="1">
      <alignment horizontal="left"/>
    </xf>
    <xf numFmtId="0" fontId="1" fillId="0" borderId="0" xfId="0" applyFont="1" applyAlignment="1">
      <alignment horizontal="left"/>
    </xf>
    <xf numFmtId="0" fontId="3" fillId="2" borderId="0" xfId="0" applyFont="1" applyFill="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30"/>
  <sheetViews>
    <sheetView tabSelected="1" topLeftCell="A116" zoomScale="180" zoomScaleNormal="180" workbookViewId="0">
      <selection activeCell="B36" sqref="B36"/>
    </sheetView>
  </sheetViews>
  <sheetFormatPr defaultColWidth="8.81640625" defaultRowHeight="15.5" x14ac:dyDescent="0.35"/>
  <cols>
    <col min="1" max="1" width="52.81640625" style="2" customWidth="1"/>
    <col min="2" max="2" width="13.6328125" style="2" customWidth="1"/>
    <col min="3" max="3" width="13" style="2" customWidth="1"/>
    <col min="4" max="4" width="13.453125" style="2" customWidth="1"/>
    <col min="5" max="5" width="30.453125" style="2" customWidth="1"/>
    <col min="6" max="6" width="14" style="2" customWidth="1"/>
    <col min="7" max="8" width="9.1796875" style="2" customWidth="1"/>
    <col min="9" max="9" width="10.81640625" style="2" customWidth="1"/>
    <col min="10" max="16384" width="8.81640625" style="2"/>
  </cols>
  <sheetData>
    <row r="1" spans="1:5" x14ac:dyDescent="0.35">
      <c r="A1" s="1" t="s">
        <v>0</v>
      </c>
    </row>
    <row r="2" spans="1:5" s="15" customFormat="1" ht="77.5" x14ac:dyDescent="0.35">
      <c r="A2" s="14" t="s">
        <v>1</v>
      </c>
    </row>
    <row r="4" spans="1:5" x14ac:dyDescent="0.35">
      <c r="A4" s="3" t="s">
        <v>2</v>
      </c>
      <c r="B4" s="17" t="s">
        <v>230</v>
      </c>
      <c r="C4" s="18"/>
      <c r="D4" s="5" t="s">
        <v>231</v>
      </c>
    </row>
    <row r="5" spans="1:5" x14ac:dyDescent="0.35">
      <c r="A5" s="6" t="s">
        <v>4</v>
      </c>
      <c r="B5" s="7"/>
      <c r="C5" s="1">
        <v>98</v>
      </c>
      <c r="D5" s="2">
        <v>35</v>
      </c>
      <c r="E5" s="7">
        <f>SUM(C5:D5)/248</f>
        <v>0.53629032258064513</v>
      </c>
    </row>
    <row r="6" spans="1:5" x14ac:dyDescent="0.35">
      <c r="A6" s="6" t="s">
        <v>5</v>
      </c>
      <c r="B6" s="7"/>
      <c r="C6" s="1">
        <v>55</v>
      </c>
      <c r="D6" s="2">
        <v>23</v>
      </c>
      <c r="E6" s="7">
        <f t="shared" ref="E6:E7" si="0">SUM(C6:D6)/248</f>
        <v>0.31451612903225806</v>
      </c>
    </row>
    <row r="7" spans="1:5" x14ac:dyDescent="0.35">
      <c r="A7" s="6" t="s">
        <v>6</v>
      </c>
      <c r="B7" s="7"/>
      <c r="C7" s="1">
        <v>20</v>
      </c>
      <c r="D7" s="2">
        <v>17</v>
      </c>
      <c r="E7" s="7">
        <f t="shared" si="0"/>
        <v>0.14919354838709678</v>
      </c>
    </row>
    <row r="8" spans="1:5" x14ac:dyDescent="0.35">
      <c r="A8" s="8"/>
      <c r="B8" s="8" t="s">
        <v>7</v>
      </c>
      <c r="C8" s="8">
        <v>173</v>
      </c>
      <c r="D8" s="9">
        <f>SUM(D5:D7)</f>
        <v>75</v>
      </c>
    </row>
    <row r="9" spans="1:5" x14ac:dyDescent="0.35">
      <c r="A9" s="8"/>
      <c r="B9" s="8" t="s">
        <v>8</v>
      </c>
      <c r="C9" s="8">
        <v>0</v>
      </c>
      <c r="D9" s="2">
        <v>2</v>
      </c>
    </row>
    <row r="11" spans="1:5" x14ac:dyDescent="0.35">
      <c r="A11" s="1" t="s">
        <v>9</v>
      </c>
    </row>
    <row r="12" spans="1:5" x14ac:dyDescent="0.35">
      <c r="A12" s="3" t="s">
        <v>2</v>
      </c>
      <c r="B12" s="17" t="s">
        <v>230</v>
      </c>
      <c r="C12" s="18"/>
      <c r="D12" s="5" t="s">
        <v>231</v>
      </c>
    </row>
    <row r="13" spans="1:5" x14ac:dyDescent="0.35">
      <c r="A13" s="6" t="s">
        <v>10</v>
      </c>
      <c r="B13" s="7"/>
      <c r="C13" s="1">
        <v>45</v>
      </c>
      <c r="D13" s="2">
        <v>19</v>
      </c>
      <c r="E13" s="7">
        <f>SUM(C13:D13)/268</f>
        <v>0.23880597014925373</v>
      </c>
    </row>
    <row r="14" spans="1:5" x14ac:dyDescent="0.35">
      <c r="A14" s="6" t="s">
        <v>11</v>
      </c>
      <c r="B14" s="7"/>
      <c r="C14" s="10">
        <v>96</v>
      </c>
      <c r="D14" s="11">
        <v>38</v>
      </c>
      <c r="E14" s="12">
        <f t="shared" ref="E14:E21" si="1">SUM(C14:D14)/268</f>
        <v>0.5</v>
      </c>
    </row>
    <row r="15" spans="1:5" x14ac:dyDescent="0.35">
      <c r="A15" s="6" t="s">
        <v>12</v>
      </c>
      <c r="B15" s="7"/>
      <c r="C15" s="1">
        <v>25</v>
      </c>
      <c r="D15" s="2">
        <v>10</v>
      </c>
      <c r="E15" s="7">
        <f t="shared" si="1"/>
        <v>0.13059701492537312</v>
      </c>
    </row>
    <row r="16" spans="1:5" x14ac:dyDescent="0.35">
      <c r="A16" s="6" t="s">
        <v>13</v>
      </c>
      <c r="B16" s="7"/>
      <c r="C16" s="1">
        <v>28</v>
      </c>
      <c r="D16" s="2">
        <v>5</v>
      </c>
      <c r="E16" s="7">
        <f t="shared" si="1"/>
        <v>0.12313432835820895</v>
      </c>
    </row>
    <row r="17" spans="1:6" x14ac:dyDescent="0.35">
      <c r="A17" s="6" t="s">
        <v>14</v>
      </c>
      <c r="B17" s="7"/>
      <c r="C17" s="1">
        <v>6</v>
      </c>
      <c r="D17" s="2">
        <v>1</v>
      </c>
      <c r="E17" s="7">
        <f t="shared" si="1"/>
        <v>2.6119402985074626E-2</v>
      </c>
    </row>
    <row r="18" spans="1:6" x14ac:dyDescent="0.35">
      <c r="A18" s="6" t="s">
        <v>15</v>
      </c>
      <c r="B18" s="7"/>
      <c r="C18" s="1">
        <v>12</v>
      </c>
      <c r="D18" s="2">
        <v>5</v>
      </c>
      <c r="E18" s="7">
        <f t="shared" si="1"/>
        <v>6.3432835820895525E-2</v>
      </c>
    </row>
    <row r="19" spans="1:6" x14ac:dyDescent="0.35">
      <c r="A19" s="6" t="s">
        <v>16</v>
      </c>
      <c r="B19" s="7"/>
      <c r="C19" s="10">
        <v>87</v>
      </c>
      <c r="D19" s="11">
        <v>24</v>
      </c>
      <c r="E19" s="12">
        <f t="shared" si="1"/>
        <v>0.41417910447761191</v>
      </c>
    </row>
    <row r="20" spans="1:6" x14ac:dyDescent="0.35">
      <c r="A20" s="6" t="s">
        <v>17</v>
      </c>
      <c r="B20" s="7"/>
      <c r="C20" s="1">
        <v>45</v>
      </c>
      <c r="D20" s="2">
        <v>9</v>
      </c>
      <c r="E20" s="7">
        <f t="shared" si="1"/>
        <v>0.20149253731343283</v>
      </c>
    </row>
    <row r="21" spans="1:6" x14ac:dyDescent="0.35">
      <c r="A21" s="6" t="s">
        <v>18</v>
      </c>
      <c r="B21" s="7"/>
      <c r="C21" s="1">
        <v>11</v>
      </c>
      <c r="D21" s="2">
        <v>0</v>
      </c>
      <c r="E21" s="7">
        <f t="shared" si="1"/>
        <v>4.1044776119402986E-2</v>
      </c>
    </row>
    <row r="22" spans="1:6" x14ac:dyDescent="0.35">
      <c r="A22" s="8"/>
      <c r="B22" s="8" t="s">
        <v>7</v>
      </c>
      <c r="C22" s="8">
        <f>SUM(C13:C21)</f>
        <v>355</v>
      </c>
      <c r="D22" s="9">
        <f>SUM(D13:D21)</f>
        <v>111</v>
      </c>
    </row>
    <row r="23" spans="1:6" x14ac:dyDescent="0.35">
      <c r="A23" s="8"/>
      <c r="B23" s="8" t="s">
        <v>8</v>
      </c>
      <c r="C23" s="8">
        <v>16</v>
      </c>
      <c r="D23" s="9">
        <v>25</v>
      </c>
    </row>
    <row r="26" spans="1:6" x14ac:dyDescent="0.35">
      <c r="A26" s="1" t="s">
        <v>23</v>
      </c>
    </row>
    <row r="27" spans="1:6" x14ac:dyDescent="0.35">
      <c r="A27" s="3" t="s">
        <v>2</v>
      </c>
      <c r="C27" s="1" t="s">
        <v>230</v>
      </c>
      <c r="D27" s="2" t="s">
        <v>231</v>
      </c>
      <c r="E27" s="19" t="s">
        <v>232</v>
      </c>
      <c r="F27" s="20"/>
    </row>
    <row r="28" spans="1:6" x14ac:dyDescent="0.35">
      <c r="A28" s="6" t="s">
        <v>24</v>
      </c>
      <c r="C28" s="1">
        <v>151</v>
      </c>
      <c r="D28" s="2">
        <v>58</v>
      </c>
      <c r="E28" s="7">
        <f>SUM(C28:D28)/245</f>
        <v>0.85306122448979593</v>
      </c>
    </row>
    <row r="29" spans="1:6" x14ac:dyDescent="0.35">
      <c r="A29" s="6" t="s">
        <v>25</v>
      </c>
      <c r="C29" s="1">
        <v>22</v>
      </c>
      <c r="D29" s="2">
        <v>14</v>
      </c>
      <c r="E29" s="7">
        <f>SUM(C29:D29)/245</f>
        <v>0.14693877551020409</v>
      </c>
    </row>
    <row r="30" spans="1:6" x14ac:dyDescent="0.35">
      <c r="A30" s="6" t="s">
        <v>26</v>
      </c>
      <c r="C30" s="1">
        <v>0</v>
      </c>
      <c r="D30" s="2">
        <v>0</v>
      </c>
      <c r="E30" s="7">
        <v>0</v>
      </c>
    </row>
    <row r="31" spans="1:6" x14ac:dyDescent="0.35">
      <c r="A31" s="8"/>
      <c r="B31" s="8" t="s">
        <v>7</v>
      </c>
      <c r="C31" s="8">
        <v>173</v>
      </c>
      <c r="D31" s="2">
        <f>SUM(D28:D30)</f>
        <v>72</v>
      </c>
    </row>
    <row r="32" spans="1:6" x14ac:dyDescent="0.35">
      <c r="A32" s="8"/>
      <c r="B32" s="8" t="s">
        <v>8</v>
      </c>
      <c r="C32" s="8">
        <v>0</v>
      </c>
      <c r="D32" s="2">
        <v>3</v>
      </c>
    </row>
    <row r="34" spans="1:9" x14ac:dyDescent="0.35">
      <c r="A34" s="1" t="s">
        <v>27</v>
      </c>
    </row>
    <row r="35" spans="1:9" x14ac:dyDescent="0.35">
      <c r="A35" s="3"/>
      <c r="B35" s="21" t="s">
        <v>28</v>
      </c>
      <c r="C35" s="18"/>
      <c r="D35" s="21" t="s">
        <v>29</v>
      </c>
      <c r="E35" s="18"/>
      <c r="F35" s="21" t="s">
        <v>30</v>
      </c>
      <c r="G35" s="18"/>
      <c r="H35" s="3" t="s">
        <v>31</v>
      </c>
      <c r="I35" s="3"/>
    </row>
    <row r="36" spans="1:9" x14ac:dyDescent="0.35">
      <c r="A36" s="6" t="s">
        <v>32</v>
      </c>
      <c r="B36" s="7">
        <v>0.22500000000000001</v>
      </c>
      <c r="C36" s="1">
        <v>67</v>
      </c>
      <c r="D36" s="7">
        <v>0.46880000000000011</v>
      </c>
      <c r="E36" s="1">
        <v>89</v>
      </c>
      <c r="F36" s="7">
        <v>0.30630000000000002</v>
      </c>
      <c r="G36" s="1">
        <v>65</v>
      </c>
      <c r="H36" s="1">
        <f>SUM(G36+E36+C36)</f>
        <v>221</v>
      </c>
      <c r="I36" s="1"/>
    </row>
    <row r="37" spans="1:9" x14ac:dyDescent="0.35">
      <c r="A37" s="6" t="s">
        <v>33</v>
      </c>
      <c r="B37" s="12">
        <v>0.75580000000000003</v>
      </c>
      <c r="C37" s="10">
        <v>196</v>
      </c>
      <c r="D37" s="7">
        <v>0.1802</v>
      </c>
      <c r="E37" s="1">
        <v>44</v>
      </c>
      <c r="F37" s="7">
        <v>6.4000000000000001E-2</v>
      </c>
      <c r="G37" s="1">
        <v>27</v>
      </c>
      <c r="H37" s="1">
        <f t="shared" ref="H37:H43" si="2">SUM(G37+E37+C37)</f>
        <v>267</v>
      </c>
      <c r="I37" s="1"/>
    </row>
    <row r="38" spans="1:9" x14ac:dyDescent="0.35">
      <c r="A38" s="6" t="s">
        <v>34</v>
      </c>
      <c r="B38" s="12">
        <v>0.43109999999999998</v>
      </c>
      <c r="C38" s="10">
        <v>96</v>
      </c>
      <c r="D38" s="7">
        <v>0.38919999999999999</v>
      </c>
      <c r="E38" s="1">
        <v>77</v>
      </c>
      <c r="F38" s="7">
        <v>0.17960000000000001</v>
      </c>
      <c r="G38" s="1">
        <v>52</v>
      </c>
      <c r="H38" s="1">
        <f t="shared" si="2"/>
        <v>225</v>
      </c>
      <c r="I38" s="1"/>
    </row>
    <row r="39" spans="1:9" x14ac:dyDescent="0.35">
      <c r="A39" s="6" t="s">
        <v>35</v>
      </c>
      <c r="B39" s="12">
        <v>0.5</v>
      </c>
      <c r="C39" s="10">
        <v>86</v>
      </c>
      <c r="D39" s="7">
        <v>0.18590000000000001</v>
      </c>
      <c r="E39" s="1">
        <v>34</v>
      </c>
      <c r="F39" s="7">
        <v>0.31409999999999999</v>
      </c>
      <c r="G39" s="1">
        <v>89</v>
      </c>
      <c r="H39" s="1">
        <f t="shared" si="2"/>
        <v>209</v>
      </c>
      <c r="I39" s="1"/>
    </row>
    <row r="40" spans="1:9" x14ac:dyDescent="0.35">
      <c r="A40" s="6" t="s">
        <v>36</v>
      </c>
      <c r="B40" s="7">
        <v>0.33119999999999999</v>
      </c>
      <c r="C40" s="1">
        <v>53</v>
      </c>
      <c r="D40" s="7">
        <v>0.30570000000000003</v>
      </c>
      <c r="E40" s="1">
        <v>57</v>
      </c>
      <c r="F40" s="7">
        <v>0.36309999999999998</v>
      </c>
      <c r="G40" s="1">
        <v>99</v>
      </c>
      <c r="H40" s="1">
        <f t="shared" si="2"/>
        <v>209</v>
      </c>
      <c r="I40" s="1"/>
    </row>
    <row r="41" spans="1:9" x14ac:dyDescent="0.35">
      <c r="A41" s="6" t="s">
        <v>37</v>
      </c>
      <c r="B41" s="7">
        <v>0.18540000000000001</v>
      </c>
      <c r="C41" s="1">
        <v>33</v>
      </c>
      <c r="D41" s="7">
        <v>0.35759999999999997</v>
      </c>
      <c r="E41" s="1">
        <v>66</v>
      </c>
      <c r="F41" s="7">
        <v>0.45700000000000002</v>
      </c>
      <c r="G41" s="1">
        <v>107</v>
      </c>
      <c r="H41" s="1">
        <f t="shared" si="2"/>
        <v>206</v>
      </c>
      <c r="I41" s="1"/>
    </row>
    <row r="42" spans="1:9" x14ac:dyDescent="0.35">
      <c r="A42" s="6" t="s">
        <v>38</v>
      </c>
      <c r="B42" s="7">
        <v>0.27610000000000001</v>
      </c>
      <c r="C42" s="1">
        <v>65</v>
      </c>
      <c r="D42" s="7">
        <v>0.4294</v>
      </c>
      <c r="E42" s="1">
        <v>89</v>
      </c>
      <c r="F42" s="7">
        <v>0.29449999999999998</v>
      </c>
      <c r="G42" s="1">
        <v>88</v>
      </c>
      <c r="H42" s="1">
        <f t="shared" si="2"/>
        <v>242</v>
      </c>
      <c r="I42" s="1"/>
    </row>
    <row r="43" spans="1:9" x14ac:dyDescent="0.35">
      <c r="A43" s="6" t="s">
        <v>39</v>
      </c>
      <c r="B43" s="7">
        <v>0.34380000000000011</v>
      </c>
      <c r="C43" s="1">
        <v>69</v>
      </c>
      <c r="D43" s="7">
        <v>0.32500000000000001</v>
      </c>
      <c r="E43" s="1">
        <v>66</v>
      </c>
      <c r="F43" s="7">
        <v>0.33129999999999998</v>
      </c>
      <c r="G43" s="1">
        <v>77</v>
      </c>
      <c r="H43" s="1">
        <f t="shared" si="2"/>
        <v>212</v>
      </c>
      <c r="I43" s="1"/>
    </row>
    <row r="44" spans="1:9" x14ac:dyDescent="0.35">
      <c r="A44" s="8"/>
      <c r="B44" s="8"/>
      <c r="C44" s="8">
        <f>SUM(C36:C43)</f>
        <v>665</v>
      </c>
      <c r="D44" s="8"/>
      <c r="E44" s="8"/>
      <c r="F44" s="8"/>
      <c r="G44" s="8"/>
      <c r="H44" s="8" t="s">
        <v>7</v>
      </c>
      <c r="I44" s="8">
        <v>262</v>
      </c>
    </row>
    <row r="45" spans="1:9" x14ac:dyDescent="0.35">
      <c r="A45" s="8"/>
      <c r="B45" s="8"/>
      <c r="C45" s="8"/>
      <c r="D45" s="8"/>
      <c r="E45" s="8"/>
      <c r="F45" s="8"/>
      <c r="G45" s="8"/>
      <c r="H45" s="8" t="s">
        <v>8</v>
      </c>
      <c r="I45" s="8">
        <v>16</v>
      </c>
    </row>
    <row r="46" spans="1:9" x14ac:dyDescent="0.35">
      <c r="A46" s="1" t="s">
        <v>40</v>
      </c>
    </row>
    <row r="47" spans="1:9" x14ac:dyDescent="0.35">
      <c r="A47" s="3"/>
      <c r="B47" s="21" t="s">
        <v>41</v>
      </c>
      <c r="C47" s="18"/>
      <c r="D47" s="21" t="s">
        <v>42</v>
      </c>
      <c r="E47" s="18"/>
      <c r="F47" s="21" t="s">
        <v>43</v>
      </c>
      <c r="G47" s="18"/>
      <c r="H47" s="3" t="s">
        <v>31</v>
      </c>
      <c r="I47" s="3"/>
    </row>
    <row r="48" spans="1:9" x14ac:dyDescent="0.35">
      <c r="A48" s="6" t="s">
        <v>44</v>
      </c>
      <c r="B48" s="12">
        <v>0.62350000000000005</v>
      </c>
      <c r="C48" s="10">
        <v>155</v>
      </c>
      <c r="D48" s="7">
        <v>0.2</v>
      </c>
      <c r="E48" s="1">
        <v>46</v>
      </c>
      <c r="F48" s="7">
        <v>0.17649999999999999</v>
      </c>
      <c r="G48" s="1">
        <v>36</v>
      </c>
      <c r="H48" s="1">
        <f t="shared" ref="H48:H55" si="3">SUM(G48+E48+C48)</f>
        <v>237</v>
      </c>
      <c r="I48" s="1"/>
    </row>
    <row r="49" spans="1:9" x14ac:dyDescent="0.35">
      <c r="A49" s="6" t="s">
        <v>45</v>
      </c>
      <c r="B49" s="7">
        <v>0.47060000000000002</v>
      </c>
      <c r="C49" s="1">
        <v>113</v>
      </c>
      <c r="D49" s="7">
        <v>0.31759999999999999</v>
      </c>
      <c r="E49" s="1">
        <v>80</v>
      </c>
      <c r="F49" s="7">
        <v>0.21179999999999999</v>
      </c>
      <c r="G49" s="1">
        <v>46</v>
      </c>
      <c r="H49" s="1">
        <f t="shared" si="3"/>
        <v>239</v>
      </c>
      <c r="I49" s="1"/>
    </row>
    <row r="50" spans="1:9" x14ac:dyDescent="0.35">
      <c r="A50" s="6" t="s">
        <v>46</v>
      </c>
      <c r="B50" s="7">
        <v>0.3669</v>
      </c>
      <c r="C50" s="1">
        <v>88</v>
      </c>
      <c r="D50" s="7">
        <v>0.34910000000000002</v>
      </c>
      <c r="E50" s="1">
        <v>82</v>
      </c>
      <c r="F50" s="7">
        <v>0.28399999999999997</v>
      </c>
      <c r="G50" s="1">
        <v>61</v>
      </c>
      <c r="H50" s="1">
        <f t="shared" si="3"/>
        <v>231</v>
      </c>
      <c r="I50" s="1"/>
    </row>
    <row r="51" spans="1:9" x14ac:dyDescent="0.35">
      <c r="A51" s="6" t="s">
        <v>47</v>
      </c>
      <c r="B51" s="7">
        <v>0.45879999999999999</v>
      </c>
      <c r="C51" s="1">
        <v>102</v>
      </c>
      <c r="D51" s="7">
        <v>0.32350000000000001</v>
      </c>
      <c r="E51" s="1">
        <v>83</v>
      </c>
      <c r="F51" s="7">
        <v>0.21759999999999999</v>
      </c>
      <c r="G51" s="1">
        <v>44</v>
      </c>
      <c r="H51" s="1">
        <f t="shared" si="3"/>
        <v>229</v>
      </c>
      <c r="I51" s="1"/>
    </row>
    <row r="52" spans="1:9" x14ac:dyDescent="0.35">
      <c r="A52" s="6" t="s">
        <v>48</v>
      </c>
      <c r="B52" s="12">
        <v>0.54390000000000005</v>
      </c>
      <c r="C52" s="10">
        <v>133</v>
      </c>
      <c r="D52" s="7">
        <v>0.29239999999999999</v>
      </c>
      <c r="E52" s="1">
        <v>73</v>
      </c>
      <c r="F52" s="7">
        <v>0.16370000000000001</v>
      </c>
      <c r="G52" s="1">
        <v>31</v>
      </c>
      <c r="H52" s="1">
        <f t="shared" si="3"/>
        <v>237</v>
      </c>
      <c r="I52" s="1"/>
    </row>
    <row r="53" spans="1:9" x14ac:dyDescent="0.35">
      <c r="A53" s="6" t="s">
        <v>49</v>
      </c>
      <c r="B53" s="7">
        <v>0.4471</v>
      </c>
      <c r="C53" s="1">
        <v>109</v>
      </c>
      <c r="D53" s="7">
        <v>0.39410000000000001</v>
      </c>
      <c r="E53" s="1">
        <v>94</v>
      </c>
      <c r="F53" s="7">
        <v>0.1588</v>
      </c>
      <c r="G53" s="1">
        <v>33</v>
      </c>
      <c r="H53" s="1">
        <f t="shared" si="3"/>
        <v>236</v>
      </c>
      <c r="I53" s="1"/>
    </row>
    <row r="54" spans="1:9" x14ac:dyDescent="0.35">
      <c r="A54" s="6" t="s">
        <v>50</v>
      </c>
      <c r="B54" s="7">
        <v>0.19639999999999999</v>
      </c>
      <c r="C54" s="1">
        <v>48</v>
      </c>
      <c r="D54" s="7">
        <v>0.32140000000000002</v>
      </c>
      <c r="E54" s="1">
        <v>72</v>
      </c>
      <c r="F54" s="7">
        <v>0.48209999999999997</v>
      </c>
      <c r="G54" s="1">
        <v>109</v>
      </c>
      <c r="H54" s="1">
        <f t="shared" si="3"/>
        <v>229</v>
      </c>
      <c r="I54" s="1"/>
    </row>
    <row r="55" spans="1:9" x14ac:dyDescent="0.35">
      <c r="A55" s="6" t="s">
        <v>51</v>
      </c>
      <c r="B55" s="12">
        <v>0.72670000000000001</v>
      </c>
      <c r="C55" s="10">
        <v>186</v>
      </c>
      <c r="D55" s="7">
        <v>0.20349999999999999</v>
      </c>
      <c r="E55" s="1">
        <v>44</v>
      </c>
      <c r="F55" s="7">
        <v>6.9800000000000001E-2</v>
      </c>
      <c r="G55" s="1">
        <v>13</v>
      </c>
      <c r="H55" s="1">
        <f t="shared" si="3"/>
        <v>243</v>
      </c>
      <c r="I55" s="1"/>
    </row>
    <row r="56" spans="1:9" x14ac:dyDescent="0.35">
      <c r="A56" s="6" t="s">
        <v>18</v>
      </c>
      <c r="B56" s="7"/>
      <c r="C56" s="1"/>
      <c r="D56" s="7"/>
      <c r="E56" s="1"/>
      <c r="F56" s="7"/>
      <c r="G56" s="1"/>
      <c r="H56" s="8" t="s">
        <v>7</v>
      </c>
      <c r="I56" s="8">
        <v>243</v>
      </c>
    </row>
    <row r="57" spans="1:9" x14ac:dyDescent="0.35">
      <c r="A57" s="8"/>
      <c r="B57" s="8"/>
      <c r="C57" s="8"/>
      <c r="D57" s="8"/>
      <c r="E57" s="8"/>
      <c r="F57" s="8"/>
      <c r="G57" s="8"/>
      <c r="H57" s="8" t="s">
        <v>8</v>
      </c>
      <c r="I57" s="8">
        <v>35</v>
      </c>
    </row>
    <row r="58" spans="1:9" x14ac:dyDescent="0.35">
      <c r="A58" s="8"/>
      <c r="B58" s="8"/>
      <c r="C58" s="8"/>
      <c r="D58" s="8"/>
      <c r="E58" s="8"/>
      <c r="F58" s="8"/>
      <c r="G58" s="8"/>
      <c r="H58" s="8"/>
      <c r="I58" s="8"/>
    </row>
    <row r="60" spans="1:9" x14ac:dyDescent="0.35">
      <c r="A60" s="3" t="s">
        <v>235</v>
      </c>
      <c r="B60" s="3"/>
      <c r="C60" s="3" t="s">
        <v>19</v>
      </c>
      <c r="D60" s="4"/>
      <c r="E60" s="4"/>
      <c r="F60" s="4"/>
    </row>
    <row r="61" spans="1:9" x14ac:dyDescent="0.35">
      <c r="A61" s="14" t="s">
        <v>52</v>
      </c>
      <c r="B61" s="14"/>
      <c r="C61" s="1" t="s">
        <v>21</v>
      </c>
      <c r="D61" s="14"/>
      <c r="E61" s="14"/>
      <c r="F61" s="14"/>
    </row>
    <row r="62" spans="1:9" ht="31" x14ac:dyDescent="0.35">
      <c r="A62" s="14" t="s">
        <v>53</v>
      </c>
      <c r="B62" s="14"/>
      <c r="C62" s="1" t="s">
        <v>22</v>
      </c>
      <c r="D62" s="14"/>
      <c r="E62" s="14"/>
      <c r="F62" s="14"/>
    </row>
    <row r="63" spans="1:9" ht="31" x14ac:dyDescent="0.35">
      <c r="A63" s="14" t="s">
        <v>54</v>
      </c>
      <c r="B63" s="14"/>
      <c r="C63" s="1" t="s">
        <v>21</v>
      </c>
      <c r="D63" s="14"/>
      <c r="E63" s="14"/>
      <c r="F63" s="14"/>
    </row>
    <row r="64" spans="1:9" ht="31" x14ac:dyDescent="0.35">
      <c r="A64" s="14" t="s">
        <v>55</v>
      </c>
      <c r="B64" s="14"/>
      <c r="C64" s="1" t="s">
        <v>21</v>
      </c>
      <c r="D64" s="14"/>
      <c r="E64" s="14"/>
      <c r="F64" s="14"/>
    </row>
    <row r="65" spans="1:6" ht="31" x14ac:dyDescent="0.35">
      <c r="A65" s="14" t="s">
        <v>56</v>
      </c>
      <c r="B65" s="14"/>
      <c r="C65" s="1" t="s">
        <v>21</v>
      </c>
      <c r="D65" s="14"/>
      <c r="E65" s="14"/>
      <c r="F65" s="14"/>
    </row>
    <row r="66" spans="1:6" ht="62" x14ac:dyDescent="0.35">
      <c r="A66" s="14" t="s">
        <v>57</v>
      </c>
      <c r="B66" s="14"/>
      <c r="C66" s="1" t="s">
        <v>22</v>
      </c>
      <c r="D66" s="14"/>
      <c r="E66" s="14"/>
      <c r="F66" s="14"/>
    </row>
    <row r="67" spans="1:6" ht="46.5" x14ac:dyDescent="0.35">
      <c r="A67" s="14" t="s">
        <v>58</v>
      </c>
      <c r="B67" s="14"/>
      <c r="C67" s="1" t="s">
        <v>22</v>
      </c>
      <c r="D67" s="14"/>
      <c r="E67" s="14"/>
      <c r="F67" s="14"/>
    </row>
    <row r="68" spans="1:6" ht="93" x14ac:dyDescent="0.35">
      <c r="A68" s="14" t="s">
        <v>59</v>
      </c>
      <c r="B68" s="14"/>
      <c r="C68" s="1" t="s">
        <v>20</v>
      </c>
      <c r="D68" s="14"/>
      <c r="E68" s="14"/>
      <c r="F68" s="14"/>
    </row>
    <row r="69" spans="1:6" ht="31" x14ac:dyDescent="0.35">
      <c r="A69" s="14" t="s">
        <v>60</v>
      </c>
      <c r="B69" s="14"/>
      <c r="C69" s="1" t="s">
        <v>20</v>
      </c>
      <c r="D69" s="14"/>
      <c r="E69" s="14"/>
      <c r="F69" s="14"/>
    </row>
    <row r="70" spans="1:6" ht="31" x14ac:dyDescent="0.35">
      <c r="A70" s="14" t="s">
        <v>61</v>
      </c>
      <c r="B70" s="14"/>
      <c r="C70" s="1" t="s">
        <v>22</v>
      </c>
      <c r="D70" s="14"/>
      <c r="E70" s="14"/>
      <c r="F70" s="14"/>
    </row>
    <row r="71" spans="1:6" x14ac:dyDescent="0.35">
      <c r="A71" s="14" t="s">
        <v>62</v>
      </c>
      <c r="B71" s="14"/>
      <c r="C71" s="1" t="s">
        <v>21</v>
      </c>
      <c r="D71" s="14"/>
      <c r="E71" s="14"/>
      <c r="F71" s="14"/>
    </row>
    <row r="72" spans="1:6" ht="46.5" x14ac:dyDescent="0.35">
      <c r="A72" s="14" t="s">
        <v>63</v>
      </c>
      <c r="B72" s="14"/>
      <c r="C72" s="1" t="s">
        <v>20</v>
      </c>
      <c r="D72" s="14"/>
      <c r="E72" s="14"/>
      <c r="F72" s="14"/>
    </row>
    <row r="73" spans="1:6" x14ac:dyDescent="0.35">
      <c r="A73" s="14" t="s">
        <v>64</v>
      </c>
      <c r="B73" s="14"/>
      <c r="C73" s="1" t="s">
        <v>21</v>
      </c>
      <c r="D73" s="14"/>
      <c r="E73" s="14"/>
      <c r="F73" s="14"/>
    </row>
    <row r="74" spans="1:6" x14ac:dyDescent="0.35">
      <c r="A74" s="14" t="s">
        <v>65</v>
      </c>
      <c r="B74" s="14"/>
      <c r="C74" s="1" t="s">
        <v>21</v>
      </c>
      <c r="D74" s="14"/>
      <c r="E74" s="14"/>
      <c r="F74" s="14"/>
    </row>
    <row r="75" spans="1:6" x14ac:dyDescent="0.35">
      <c r="A75" s="14" t="s">
        <v>66</v>
      </c>
      <c r="B75" s="14"/>
      <c r="C75" s="1" t="s">
        <v>21</v>
      </c>
      <c r="D75" s="14"/>
      <c r="E75" s="14"/>
      <c r="F75" s="14"/>
    </row>
    <row r="76" spans="1:6" ht="31" x14ac:dyDescent="0.35">
      <c r="A76" s="14" t="s">
        <v>67</v>
      </c>
      <c r="B76" s="14"/>
      <c r="C76" s="1" t="s">
        <v>21</v>
      </c>
      <c r="D76" s="14"/>
      <c r="E76" s="14"/>
      <c r="F76" s="14"/>
    </row>
    <row r="77" spans="1:6" ht="68" customHeight="1" x14ac:dyDescent="0.35">
      <c r="A77" s="14" t="s">
        <v>68</v>
      </c>
      <c r="B77" s="14"/>
      <c r="C77" s="1" t="s">
        <v>22</v>
      </c>
      <c r="D77" s="14"/>
      <c r="E77" s="14"/>
      <c r="F77" s="14"/>
    </row>
    <row r="78" spans="1:6" x14ac:dyDescent="0.35">
      <c r="A78" s="14" t="s">
        <v>69</v>
      </c>
      <c r="B78" s="14"/>
      <c r="C78" s="1" t="s">
        <v>20</v>
      </c>
      <c r="D78" s="14"/>
      <c r="E78" s="14"/>
      <c r="F78" s="14"/>
    </row>
    <row r="79" spans="1:6" ht="25" customHeight="1" x14ac:dyDescent="0.35">
      <c r="A79" s="14" t="s">
        <v>70</v>
      </c>
      <c r="B79" s="14"/>
      <c r="C79" s="1" t="s">
        <v>21</v>
      </c>
      <c r="D79" s="14"/>
      <c r="E79" s="14"/>
      <c r="F79" s="14"/>
    </row>
    <row r="80" spans="1:6" ht="62" x14ac:dyDescent="0.35">
      <c r="A80" s="14" t="s">
        <v>71</v>
      </c>
      <c r="B80" s="14"/>
      <c r="C80" s="1" t="s">
        <v>20</v>
      </c>
      <c r="D80" s="14"/>
      <c r="E80" s="14"/>
      <c r="F80" s="14"/>
    </row>
    <row r="81" spans="1:6" ht="92" customHeight="1" x14ac:dyDescent="0.35">
      <c r="A81" s="14" t="s">
        <v>72</v>
      </c>
      <c r="B81" s="14"/>
      <c r="C81" s="1" t="s">
        <v>20</v>
      </c>
      <c r="D81" s="14"/>
      <c r="E81" s="14"/>
      <c r="F81" s="14"/>
    </row>
    <row r="82" spans="1:6" x14ac:dyDescent="0.35">
      <c r="A82" s="14" t="s">
        <v>73</v>
      </c>
      <c r="B82" s="14"/>
      <c r="C82" s="1" t="s">
        <v>21</v>
      </c>
      <c r="D82" s="14"/>
      <c r="E82" s="14"/>
      <c r="F82" s="14"/>
    </row>
    <row r="83" spans="1:6" x14ac:dyDescent="0.35">
      <c r="A83" s="14" t="s">
        <v>74</v>
      </c>
      <c r="B83" s="14"/>
      <c r="C83" s="1" t="s">
        <v>21</v>
      </c>
      <c r="D83" s="14"/>
      <c r="E83" s="14"/>
      <c r="F83" s="14"/>
    </row>
    <row r="84" spans="1:6" ht="46.5" x14ac:dyDescent="0.35">
      <c r="A84" s="14" t="s">
        <v>75</v>
      </c>
      <c r="B84" s="14"/>
      <c r="C84" s="1" t="s">
        <v>21</v>
      </c>
      <c r="D84" s="14"/>
      <c r="E84" s="14"/>
      <c r="F84" s="14"/>
    </row>
    <row r="85" spans="1:6" ht="62" x14ac:dyDescent="0.35">
      <c r="A85" s="14" t="s">
        <v>76</v>
      </c>
      <c r="B85" s="14"/>
      <c r="C85" s="1" t="s">
        <v>21</v>
      </c>
      <c r="D85" s="14"/>
      <c r="E85" s="14"/>
      <c r="F85" s="14"/>
    </row>
    <row r="86" spans="1:6" x14ac:dyDescent="0.35">
      <c r="A86" s="14" t="s">
        <v>77</v>
      </c>
      <c r="B86" s="14"/>
      <c r="C86" s="1" t="s">
        <v>22</v>
      </c>
      <c r="D86" s="14"/>
      <c r="E86" s="14"/>
      <c r="F86" s="14"/>
    </row>
    <row r="87" spans="1:6" ht="16" customHeight="1" x14ac:dyDescent="0.35">
      <c r="A87" s="14" t="s">
        <v>78</v>
      </c>
      <c r="B87" s="14"/>
      <c r="C87" s="1" t="s">
        <v>20</v>
      </c>
      <c r="D87" s="14"/>
      <c r="E87" s="14"/>
      <c r="F87" s="14"/>
    </row>
    <row r="88" spans="1:6" ht="31" x14ac:dyDescent="0.35">
      <c r="A88" s="14" t="s">
        <v>79</v>
      </c>
      <c r="B88" s="14"/>
      <c r="C88" s="1" t="s">
        <v>20</v>
      </c>
      <c r="D88" s="14"/>
      <c r="E88" s="14"/>
      <c r="F88" s="14"/>
    </row>
    <row r="89" spans="1:6" ht="31" x14ac:dyDescent="0.35">
      <c r="A89" s="14" t="s">
        <v>80</v>
      </c>
      <c r="B89" s="14"/>
      <c r="C89" s="1" t="s">
        <v>22</v>
      </c>
      <c r="D89" s="14"/>
      <c r="E89" s="14"/>
      <c r="F89" s="14"/>
    </row>
    <row r="90" spans="1:6" x14ac:dyDescent="0.35">
      <c r="A90" s="14" t="s">
        <v>81</v>
      </c>
      <c r="B90" s="14"/>
      <c r="C90" s="1" t="s">
        <v>20</v>
      </c>
      <c r="D90" s="14"/>
      <c r="E90" s="14"/>
      <c r="F90" s="14"/>
    </row>
    <row r="91" spans="1:6" x14ac:dyDescent="0.35">
      <c r="A91" s="14" t="s">
        <v>82</v>
      </c>
      <c r="B91" s="14"/>
      <c r="C91" s="1" t="s">
        <v>21</v>
      </c>
      <c r="D91" s="14"/>
      <c r="E91" s="14"/>
      <c r="F91" s="14"/>
    </row>
    <row r="93" spans="1:6" x14ac:dyDescent="0.35">
      <c r="A93" s="1" t="s">
        <v>83</v>
      </c>
    </row>
    <row r="94" spans="1:6" x14ac:dyDescent="0.35">
      <c r="A94" s="3" t="s">
        <v>2</v>
      </c>
      <c r="B94" s="21" t="s">
        <v>3</v>
      </c>
      <c r="C94" s="18"/>
    </row>
    <row r="95" spans="1:6" x14ac:dyDescent="0.35">
      <c r="A95" s="6" t="s">
        <v>84</v>
      </c>
      <c r="B95" s="7">
        <f>C95/C99</f>
        <v>0.12955465587044535</v>
      </c>
      <c r="C95" s="1">
        <v>32</v>
      </c>
    </row>
    <row r="96" spans="1:6" x14ac:dyDescent="0.35">
      <c r="A96" s="6" t="s">
        <v>85</v>
      </c>
      <c r="B96" s="7">
        <f>C96/C99</f>
        <v>0.21052631578947367</v>
      </c>
      <c r="C96" s="1">
        <v>52</v>
      </c>
    </row>
    <row r="97" spans="1:3" x14ac:dyDescent="0.35">
      <c r="A97" s="6" t="s">
        <v>86</v>
      </c>
      <c r="B97" s="7">
        <f>C97/C99</f>
        <v>0.14979757085020243</v>
      </c>
      <c r="C97" s="1">
        <v>37</v>
      </c>
    </row>
    <row r="98" spans="1:3" x14ac:dyDescent="0.35">
      <c r="A98" s="6" t="s">
        <v>87</v>
      </c>
      <c r="B98" s="7">
        <f>C98/C99</f>
        <v>0.51012145748987858</v>
      </c>
      <c r="C98" s="1">
        <v>126</v>
      </c>
    </row>
    <row r="99" spans="1:3" x14ac:dyDescent="0.35">
      <c r="A99" s="8"/>
      <c r="B99" s="8" t="s">
        <v>7</v>
      </c>
      <c r="C99" s="8">
        <f>SUM(C95:C98)</f>
        <v>247</v>
      </c>
    </row>
    <row r="100" spans="1:3" x14ac:dyDescent="0.35">
      <c r="A100" s="8"/>
      <c r="B100" s="8" t="s">
        <v>8</v>
      </c>
      <c r="C100" s="8">
        <v>3</v>
      </c>
    </row>
    <row r="102" spans="1:3" x14ac:dyDescent="0.35">
      <c r="A102" s="1" t="s">
        <v>88</v>
      </c>
    </row>
    <row r="103" spans="1:3" x14ac:dyDescent="0.35">
      <c r="A103" s="3" t="s">
        <v>2</v>
      </c>
      <c r="B103" s="21" t="s">
        <v>3</v>
      </c>
      <c r="C103" s="18"/>
    </row>
    <row r="104" spans="1:3" x14ac:dyDescent="0.35">
      <c r="A104" s="6" t="s">
        <v>89</v>
      </c>
      <c r="B104" s="7">
        <v>3.5299999999999998E-2</v>
      </c>
      <c r="C104" s="1">
        <v>6</v>
      </c>
    </row>
    <row r="105" spans="1:3" x14ac:dyDescent="0.35">
      <c r="A105" s="6" t="s">
        <v>90</v>
      </c>
      <c r="B105" s="7">
        <v>0.1118</v>
      </c>
      <c r="C105" s="1">
        <v>21</v>
      </c>
    </row>
    <row r="106" spans="1:3" x14ac:dyDescent="0.35">
      <c r="A106" s="6" t="s">
        <v>91</v>
      </c>
      <c r="B106" s="7">
        <v>0.1</v>
      </c>
      <c r="C106" s="1">
        <v>20</v>
      </c>
    </row>
    <row r="107" spans="1:3" x14ac:dyDescent="0.35">
      <c r="A107" s="6" t="s">
        <v>92</v>
      </c>
      <c r="B107" s="7">
        <v>0.12939999999999999</v>
      </c>
      <c r="C107" s="1">
        <v>22</v>
      </c>
    </row>
    <row r="108" spans="1:3" x14ac:dyDescent="0.35">
      <c r="A108" s="6" t="s">
        <v>93</v>
      </c>
      <c r="B108" s="7">
        <v>0.1118</v>
      </c>
      <c r="C108" s="1">
        <v>21</v>
      </c>
    </row>
    <row r="109" spans="1:3" x14ac:dyDescent="0.35">
      <c r="A109" s="6" t="s">
        <v>94</v>
      </c>
      <c r="B109" s="7">
        <v>0.1176</v>
      </c>
      <c r="C109" s="1">
        <v>21</v>
      </c>
    </row>
    <row r="110" spans="1:3" x14ac:dyDescent="0.35">
      <c r="A110" s="6" t="s">
        <v>95</v>
      </c>
      <c r="B110" s="7">
        <v>0.1235</v>
      </c>
      <c r="C110" s="1">
        <v>23</v>
      </c>
    </row>
    <row r="111" spans="1:3" x14ac:dyDescent="0.35">
      <c r="A111" s="6" t="s">
        <v>96</v>
      </c>
      <c r="B111" s="7">
        <v>5.8799999999999998E-2</v>
      </c>
      <c r="C111" s="1">
        <v>11</v>
      </c>
    </row>
    <row r="112" spans="1:3" x14ac:dyDescent="0.35">
      <c r="A112" s="6" t="s">
        <v>236</v>
      </c>
      <c r="B112" s="7">
        <f>SUM(B105:B111)/7</f>
        <v>0.10755714285714284</v>
      </c>
      <c r="C112" s="1"/>
    </row>
    <row r="113" spans="1:5" x14ac:dyDescent="0.35">
      <c r="A113" s="6" t="s">
        <v>97</v>
      </c>
      <c r="B113" s="7">
        <v>0.49409999999999998</v>
      </c>
      <c r="C113" s="1">
        <v>148</v>
      </c>
    </row>
    <row r="114" spans="1:5" x14ac:dyDescent="0.35">
      <c r="A114" s="8"/>
      <c r="B114" s="8" t="s">
        <v>7</v>
      </c>
      <c r="C114" s="8">
        <f>SUM(C104:C113)</f>
        <v>293</v>
      </c>
      <c r="D114" s="13" t="s">
        <v>233</v>
      </c>
      <c r="E114" s="2">
        <v>145</v>
      </c>
    </row>
    <row r="115" spans="1:5" x14ac:dyDescent="0.35">
      <c r="A115" s="8"/>
      <c r="B115" s="8" t="s">
        <v>8</v>
      </c>
      <c r="C115" s="8">
        <v>8</v>
      </c>
    </row>
    <row r="117" spans="1:5" x14ac:dyDescent="0.35">
      <c r="A117" s="1" t="s">
        <v>98</v>
      </c>
    </row>
    <row r="118" spans="1:5" x14ac:dyDescent="0.35">
      <c r="A118" s="3" t="s">
        <v>2</v>
      </c>
      <c r="B118" s="21" t="s">
        <v>3</v>
      </c>
      <c r="C118" s="18"/>
    </row>
    <row r="119" spans="1:5" x14ac:dyDescent="0.35">
      <c r="A119" s="6" t="s">
        <v>99</v>
      </c>
      <c r="B119" s="7">
        <v>0.53620000000000001</v>
      </c>
      <c r="C119" s="1">
        <v>37</v>
      </c>
    </row>
    <row r="120" spans="1:5" x14ac:dyDescent="0.35">
      <c r="A120" s="6" t="s">
        <v>100</v>
      </c>
      <c r="B120" s="7">
        <v>8.6999999999999994E-2</v>
      </c>
      <c r="C120" s="1">
        <v>10</v>
      </c>
    </row>
    <row r="121" spans="1:5" x14ac:dyDescent="0.35">
      <c r="A121" s="6" t="s">
        <v>101</v>
      </c>
      <c r="B121" s="7">
        <v>0.33329999999999999</v>
      </c>
      <c r="C121" s="1">
        <v>25</v>
      </c>
    </row>
    <row r="122" spans="1:5" x14ac:dyDescent="0.35">
      <c r="A122" s="6" t="s">
        <v>102</v>
      </c>
      <c r="B122" s="7">
        <v>4.3499999999999997E-2</v>
      </c>
      <c r="C122" s="1">
        <v>4</v>
      </c>
    </row>
    <row r="123" spans="1:5" x14ac:dyDescent="0.35">
      <c r="A123" s="8"/>
      <c r="B123" s="8" t="s">
        <v>7</v>
      </c>
      <c r="C123" s="8">
        <f>SUM(C119:C122)</f>
        <v>76</v>
      </c>
    </row>
    <row r="124" spans="1:5" x14ac:dyDescent="0.35">
      <c r="A124" s="8"/>
      <c r="B124" s="8"/>
      <c r="C124" s="8"/>
    </row>
    <row r="125" spans="1:5" x14ac:dyDescent="0.35">
      <c r="A125" s="1" t="s">
        <v>103</v>
      </c>
    </row>
    <row r="126" spans="1:5" x14ac:dyDescent="0.35">
      <c r="A126" s="3" t="s">
        <v>2</v>
      </c>
      <c r="B126" s="21" t="s">
        <v>3</v>
      </c>
      <c r="C126" s="18"/>
    </row>
    <row r="127" spans="1:5" x14ac:dyDescent="0.35">
      <c r="A127" s="6" t="s">
        <v>104</v>
      </c>
      <c r="B127" s="7">
        <v>0.98269999999999991</v>
      </c>
      <c r="C127" s="1">
        <v>242</v>
      </c>
    </row>
    <row r="128" spans="1:5" x14ac:dyDescent="0.35">
      <c r="A128" s="6" t="s">
        <v>105</v>
      </c>
      <c r="B128" s="7">
        <v>1.7299999999999999E-2</v>
      </c>
      <c r="C128" s="1">
        <v>2</v>
      </c>
    </row>
    <row r="129" spans="1:3" x14ac:dyDescent="0.35">
      <c r="A129" s="8"/>
      <c r="B129" s="8" t="s">
        <v>7</v>
      </c>
      <c r="C129" s="8">
        <v>244</v>
      </c>
    </row>
    <row r="130" spans="1:3" x14ac:dyDescent="0.35">
      <c r="A130" s="8"/>
      <c r="B130" s="8" t="s">
        <v>8</v>
      </c>
      <c r="C130" s="8">
        <v>6</v>
      </c>
    </row>
    <row r="132" spans="1:3" x14ac:dyDescent="0.35">
      <c r="A132" s="1" t="s">
        <v>106</v>
      </c>
    </row>
    <row r="133" spans="1:3" x14ac:dyDescent="0.35">
      <c r="A133" s="3" t="s">
        <v>2</v>
      </c>
      <c r="B133" s="21" t="s">
        <v>3</v>
      </c>
      <c r="C133" s="18"/>
    </row>
    <row r="134" spans="1:3" x14ac:dyDescent="0.35">
      <c r="A134" s="6" t="s">
        <v>107</v>
      </c>
      <c r="B134" s="7">
        <f>C134/C139</f>
        <v>0.63179916317991636</v>
      </c>
      <c r="C134" s="1">
        <v>151</v>
      </c>
    </row>
    <row r="135" spans="1:3" x14ac:dyDescent="0.35">
      <c r="A135" s="6" t="s">
        <v>108</v>
      </c>
      <c r="B135" s="7">
        <f t="shared" ref="B135" si="4">C135/C140</f>
        <v>7.8947368421052627E-2</v>
      </c>
      <c r="C135" s="1">
        <v>3</v>
      </c>
    </row>
    <row r="136" spans="1:3" x14ac:dyDescent="0.35">
      <c r="A136" s="6" t="s">
        <v>109</v>
      </c>
      <c r="B136" s="7">
        <f>C136/C139</f>
        <v>0.29288702928870292</v>
      </c>
      <c r="C136" s="1">
        <v>70</v>
      </c>
    </row>
    <row r="137" spans="1:3" x14ac:dyDescent="0.35">
      <c r="A137" s="6" t="s">
        <v>110</v>
      </c>
      <c r="B137" s="7">
        <f>C137/C139</f>
        <v>5.8577405857740586E-2</v>
      </c>
      <c r="C137" s="1">
        <v>14</v>
      </c>
    </row>
    <row r="138" spans="1:3" x14ac:dyDescent="0.35">
      <c r="A138" s="6" t="s">
        <v>111</v>
      </c>
      <c r="B138" s="7">
        <f>C138/C139</f>
        <v>4.1841004184100415E-3</v>
      </c>
      <c r="C138" s="1">
        <v>1</v>
      </c>
    </row>
    <row r="139" spans="1:3" x14ac:dyDescent="0.35">
      <c r="A139" s="8"/>
      <c r="B139" s="8" t="s">
        <v>7</v>
      </c>
      <c r="C139" s="8">
        <f>SUM(C134:C138)</f>
        <v>239</v>
      </c>
    </row>
    <row r="140" spans="1:3" x14ac:dyDescent="0.35">
      <c r="A140" s="8"/>
      <c r="B140" s="8" t="s">
        <v>8</v>
      </c>
      <c r="C140" s="8">
        <v>38</v>
      </c>
    </row>
    <row r="142" spans="1:3" x14ac:dyDescent="0.35">
      <c r="A142" s="1" t="s">
        <v>112</v>
      </c>
    </row>
    <row r="143" spans="1:3" x14ac:dyDescent="0.35">
      <c r="A143" s="8" t="s">
        <v>7</v>
      </c>
      <c r="B143" s="8">
        <v>84</v>
      </c>
    </row>
    <row r="144" spans="1:3" x14ac:dyDescent="0.35">
      <c r="A144" s="8" t="s">
        <v>8</v>
      </c>
      <c r="B144" s="8">
        <v>89</v>
      </c>
    </row>
    <row r="146" spans="1:6" x14ac:dyDescent="0.35">
      <c r="A146" s="3" t="s">
        <v>3</v>
      </c>
      <c r="B146" s="3"/>
      <c r="C146" s="3" t="s">
        <v>19</v>
      </c>
      <c r="D146" s="14"/>
      <c r="E146" s="16" t="s">
        <v>234</v>
      </c>
      <c r="F146" s="15"/>
    </row>
    <row r="147" spans="1:6" s="15" customFormat="1" ht="93" x14ac:dyDescent="0.35">
      <c r="A147" s="14" t="s">
        <v>113</v>
      </c>
      <c r="B147" s="14"/>
      <c r="C147" s="14" t="s">
        <v>20</v>
      </c>
      <c r="D147" s="14"/>
      <c r="E147" s="14"/>
    </row>
    <row r="148" spans="1:6" s="15" customFormat="1" ht="232.5" x14ac:dyDescent="0.35">
      <c r="A148" s="14" t="s">
        <v>114</v>
      </c>
      <c r="B148" s="14"/>
      <c r="C148" s="14" t="s">
        <v>20</v>
      </c>
      <c r="D148" s="14"/>
      <c r="E148" s="14"/>
    </row>
    <row r="149" spans="1:6" s="15" customFormat="1" ht="155" x14ac:dyDescent="0.35">
      <c r="A149" s="14" t="s">
        <v>115</v>
      </c>
      <c r="B149" s="14"/>
      <c r="C149" s="14" t="s">
        <v>20</v>
      </c>
      <c r="D149" s="14"/>
      <c r="E149" s="14"/>
    </row>
    <row r="150" spans="1:6" s="15" customFormat="1" ht="46.5" x14ac:dyDescent="0.35">
      <c r="A150" s="14" t="s">
        <v>116</v>
      </c>
      <c r="B150" s="14"/>
      <c r="C150" s="14" t="s">
        <v>21</v>
      </c>
      <c r="D150" s="14"/>
      <c r="E150" s="14"/>
    </row>
    <row r="151" spans="1:6" s="15" customFormat="1" ht="46.5" x14ac:dyDescent="0.35">
      <c r="A151" s="14" t="s">
        <v>117</v>
      </c>
      <c r="B151" s="14"/>
      <c r="C151" s="14" t="s">
        <v>20</v>
      </c>
      <c r="D151" s="14"/>
      <c r="E151" s="14"/>
    </row>
    <row r="152" spans="1:6" s="15" customFormat="1" ht="279" x14ac:dyDescent="0.35">
      <c r="A152" s="14" t="s">
        <v>118</v>
      </c>
      <c r="B152" s="14"/>
      <c r="C152" s="14" t="s">
        <v>20</v>
      </c>
      <c r="D152" s="14"/>
      <c r="E152" s="14" t="s">
        <v>120</v>
      </c>
    </row>
    <row r="153" spans="1:6" s="15" customFormat="1" ht="108.5" x14ac:dyDescent="0.35">
      <c r="A153" s="14" t="s">
        <v>119</v>
      </c>
      <c r="B153" s="14"/>
      <c r="C153" s="14" t="s">
        <v>20</v>
      </c>
      <c r="D153" s="14"/>
      <c r="E153" s="14" t="s">
        <v>122</v>
      </c>
    </row>
    <row r="154" spans="1:6" s="15" customFormat="1" ht="50" customHeight="1" x14ac:dyDescent="0.35">
      <c r="A154" s="14" t="s">
        <v>121</v>
      </c>
      <c r="B154" s="14"/>
      <c r="C154" s="14" t="s">
        <v>21</v>
      </c>
      <c r="D154" s="14"/>
      <c r="E154" s="14" t="s">
        <v>124</v>
      </c>
    </row>
    <row r="155" spans="1:6" s="15" customFormat="1" ht="93" x14ac:dyDescent="0.35">
      <c r="A155" s="14" t="s">
        <v>123</v>
      </c>
      <c r="B155" s="14"/>
      <c r="C155" s="14" t="s">
        <v>21</v>
      </c>
      <c r="D155" s="14"/>
      <c r="E155" s="14" t="s">
        <v>126</v>
      </c>
    </row>
    <row r="156" spans="1:6" s="15" customFormat="1" ht="62" customHeight="1" x14ac:dyDescent="0.35">
      <c r="A156" s="14" t="s">
        <v>125</v>
      </c>
      <c r="B156" s="14"/>
      <c r="C156" s="14" t="s">
        <v>21</v>
      </c>
      <c r="D156" s="14"/>
      <c r="E156" s="14" t="s">
        <v>128</v>
      </c>
    </row>
    <row r="157" spans="1:6" s="15" customFormat="1" ht="97" customHeight="1" x14ac:dyDescent="0.35">
      <c r="A157" s="14" t="s">
        <v>127</v>
      </c>
      <c r="B157" s="14"/>
      <c r="C157" s="14" t="s">
        <v>20</v>
      </c>
      <c r="D157" s="14"/>
      <c r="E157" s="14" t="s">
        <v>130</v>
      </c>
    </row>
    <row r="158" spans="1:6" s="15" customFormat="1" ht="159" customHeight="1" x14ac:dyDescent="0.35">
      <c r="A158" s="14" t="s">
        <v>129</v>
      </c>
      <c r="B158" s="14"/>
      <c r="C158" s="14" t="s">
        <v>21</v>
      </c>
      <c r="D158" s="14"/>
      <c r="E158" s="14" t="s">
        <v>132</v>
      </c>
    </row>
    <row r="159" spans="1:6" s="15" customFormat="1" ht="62" x14ac:dyDescent="0.35">
      <c r="A159" s="14" t="s">
        <v>131</v>
      </c>
      <c r="B159" s="14"/>
      <c r="C159" s="14" t="s">
        <v>21</v>
      </c>
      <c r="D159" s="14"/>
      <c r="E159" s="14" t="s">
        <v>126</v>
      </c>
    </row>
    <row r="160" spans="1:6" s="15" customFormat="1" ht="59" customHeight="1" x14ac:dyDescent="0.35">
      <c r="A160" s="14" t="s">
        <v>133</v>
      </c>
      <c r="B160" s="14"/>
      <c r="C160" s="14" t="s">
        <v>20</v>
      </c>
      <c r="D160" s="14"/>
      <c r="E160" s="14" t="s">
        <v>135</v>
      </c>
    </row>
    <row r="161" spans="1:5" s="15" customFormat="1" ht="87" customHeight="1" x14ac:dyDescent="0.35">
      <c r="A161" s="14" t="s">
        <v>134</v>
      </c>
      <c r="B161" s="14"/>
      <c r="C161" s="14" t="s">
        <v>22</v>
      </c>
      <c r="D161" s="14"/>
      <c r="E161" s="14" t="s">
        <v>137</v>
      </c>
    </row>
    <row r="162" spans="1:5" s="15" customFormat="1" ht="93" x14ac:dyDescent="0.35">
      <c r="A162" s="14" t="s">
        <v>136</v>
      </c>
      <c r="B162" s="14"/>
      <c r="C162" s="14" t="s">
        <v>20</v>
      </c>
      <c r="D162" s="14"/>
      <c r="E162" s="14" t="s">
        <v>139</v>
      </c>
    </row>
    <row r="163" spans="1:5" s="15" customFormat="1" ht="155" x14ac:dyDescent="0.35">
      <c r="A163" s="14" t="s">
        <v>138</v>
      </c>
      <c r="B163" s="14"/>
      <c r="C163" s="14" t="s">
        <v>20</v>
      </c>
      <c r="D163" s="14"/>
      <c r="E163" s="14" t="s">
        <v>141</v>
      </c>
    </row>
    <row r="164" spans="1:5" s="15" customFormat="1" ht="55" customHeight="1" x14ac:dyDescent="0.35">
      <c r="A164" s="14" t="s">
        <v>140</v>
      </c>
      <c r="B164" s="14"/>
      <c r="C164" s="14" t="s">
        <v>20</v>
      </c>
      <c r="D164" s="14"/>
      <c r="E164" s="14" t="s">
        <v>143</v>
      </c>
    </row>
    <row r="165" spans="1:5" s="15" customFormat="1" ht="186" x14ac:dyDescent="0.35">
      <c r="A165" s="14" t="s">
        <v>142</v>
      </c>
      <c r="B165" s="14"/>
      <c r="C165" s="14" t="s">
        <v>20</v>
      </c>
      <c r="D165" s="14"/>
      <c r="E165" s="14" t="s">
        <v>145</v>
      </c>
    </row>
    <row r="166" spans="1:5" s="15" customFormat="1" ht="108.5" x14ac:dyDescent="0.35">
      <c r="A166" s="14" t="s">
        <v>144</v>
      </c>
      <c r="B166" s="14"/>
      <c r="C166" s="14" t="s">
        <v>20</v>
      </c>
      <c r="D166" s="14"/>
      <c r="E166" s="14" t="s">
        <v>145</v>
      </c>
    </row>
    <row r="167" spans="1:5" s="15" customFormat="1" ht="61" customHeight="1" x14ac:dyDescent="0.35">
      <c r="A167" s="14" t="s">
        <v>146</v>
      </c>
      <c r="B167" s="14"/>
      <c r="C167" s="14" t="s">
        <v>21</v>
      </c>
      <c r="D167" s="14"/>
      <c r="E167" s="14" t="s">
        <v>148</v>
      </c>
    </row>
    <row r="168" spans="1:5" s="15" customFormat="1" ht="73" customHeight="1" x14ac:dyDescent="0.35">
      <c r="A168" s="14" t="s">
        <v>147</v>
      </c>
      <c r="B168" s="14"/>
      <c r="C168" s="14" t="s">
        <v>20</v>
      </c>
      <c r="D168" s="14"/>
      <c r="E168" s="14" t="s">
        <v>124</v>
      </c>
    </row>
    <row r="169" spans="1:5" s="15" customFormat="1" ht="93" x14ac:dyDescent="0.35">
      <c r="A169" s="14" t="s">
        <v>149</v>
      </c>
      <c r="B169" s="14"/>
      <c r="C169" s="14" t="s">
        <v>22</v>
      </c>
      <c r="D169" s="14"/>
      <c r="E169" s="14" t="s">
        <v>122</v>
      </c>
    </row>
    <row r="170" spans="1:5" s="15" customFormat="1" ht="27" customHeight="1" x14ac:dyDescent="0.35">
      <c r="A170" s="14" t="s">
        <v>150</v>
      </c>
      <c r="B170" s="14"/>
      <c r="C170" s="14" t="s">
        <v>21</v>
      </c>
      <c r="D170" s="14"/>
      <c r="E170" s="14" t="s">
        <v>135</v>
      </c>
    </row>
    <row r="171" spans="1:5" s="15" customFormat="1" ht="239" customHeight="1" x14ac:dyDescent="0.35">
      <c r="A171" s="14" t="s">
        <v>151</v>
      </c>
      <c r="B171" s="14"/>
      <c r="C171" s="14" t="s">
        <v>20</v>
      </c>
      <c r="D171" s="14"/>
      <c r="E171" s="14" t="s">
        <v>124</v>
      </c>
    </row>
    <row r="172" spans="1:5" s="15" customFormat="1" ht="57" customHeight="1" x14ac:dyDescent="0.35">
      <c r="A172" s="14" t="s">
        <v>152</v>
      </c>
      <c r="B172" s="14"/>
      <c r="C172" s="14" t="s">
        <v>21</v>
      </c>
      <c r="D172" s="14"/>
      <c r="E172" s="14" t="s">
        <v>135</v>
      </c>
    </row>
    <row r="173" spans="1:5" s="15" customFormat="1" ht="87" customHeight="1" x14ac:dyDescent="0.35">
      <c r="A173" s="14" t="s">
        <v>153</v>
      </c>
      <c r="B173" s="14"/>
      <c r="C173" s="14" t="s">
        <v>20</v>
      </c>
      <c r="D173" s="14"/>
      <c r="E173" s="14" t="s">
        <v>155</v>
      </c>
    </row>
    <row r="174" spans="1:5" s="15" customFormat="1" ht="156" customHeight="1" x14ac:dyDescent="0.35">
      <c r="A174" s="14" t="s">
        <v>154</v>
      </c>
      <c r="B174" s="14"/>
      <c r="C174" s="14" t="s">
        <v>20</v>
      </c>
      <c r="D174" s="14"/>
      <c r="E174" s="14" t="s">
        <v>157</v>
      </c>
    </row>
    <row r="175" spans="1:5" s="15" customFormat="1" ht="135" customHeight="1" x14ac:dyDescent="0.35">
      <c r="A175" s="14" t="s">
        <v>156</v>
      </c>
      <c r="B175" s="14"/>
      <c r="C175" s="14" t="s">
        <v>20</v>
      </c>
      <c r="D175" s="14"/>
      <c r="E175" s="14" t="s">
        <v>126</v>
      </c>
    </row>
    <row r="176" spans="1:5" s="15" customFormat="1" ht="52" customHeight="1" x14ac:dyDescent="0.35">
      <c r="A176" s="14" t="s">
        <v>158</v>
      </c>
      <c r="B176" s="14"/>
      <c r="C176" s="14" t="s">
        <v>20</v>
      </c>
      <c r="D176" s="14"/>
      <c r="E176" s="14" t="s">
        <v>139</v>
      </c>
    </row>
    <row r="177" spans="1:5" s="15" customFormat="1" ht="69" customHeight="1" x14ac:dyDescent="0.35">
      <c r="A177" s="14" t="s">
        <v>159</v>
      </c>
      <c r="B177" s="14"/>
      <c r="C177" s="14" t="s">
        <v>21</v>
      </c>
      <c r="D177" s="14"/>
      <c r="E177" s="14" t="s">
        <v>161</v>
      </c>
    </row>
    <row r="178" spans="1:5" s="15" customFormat="1" ht="124" customHeight="1" x14ac:dyDescent="0.35">
      <c r="A178" s="14" t="s">
        <v>160</v>
      </c>
      <c r="B178" s="14"/>
      <c r="C178" s="14" t="s">
        <v>20</v>
      </c>
      <c r="D178" s="14"/>
      <c r="E178" s="14" t="s">
        <v>122</v>
      </c>
    </row>
    <row r="179" spans="1:5" s="15" customFormat="1" ht="69" customHeight="1" x14ac:dyDescent="0.35">
      <c r="A179" s="14" t="s">
        <v>162</v>
      </c>
      <c r="B179" s="14"/>
      <c r="C179" s="14" t="s">
        <v>22</v>
      </c>
      <c r="D179" s="14"/>
      <c r="E179" s="14" t="s">
        <v>164</v>
      </c>
    </row>
    <row r="180" spans="1:5" s="15" customFormat="1" ht="131" customHeight="1" x14ac:dyDescent="0.35">
      <c r="A180" s="14" t="s">
        <v>163</v>
      </c>
      <c r="B180" s="14"/>
      <c r="C180" s="14" t="s">
        <v>20</v>
      </c>
      <c r="D180" s="14"/>
      <c r="E180" s="14" t="s">
        <v>166</v>
      </c>
    </row>
    <row r="181" spans="1:5" s="15" customFormat="1" ht="139.5" x14ac:dyDescent="0.35">
      <c r="A181" s="14" t="s">
        <v>165</v>
      </c>
      <c r="B181" s="14"/>
      <c r="C181" s="14" t="s">
        <v>20</v>
      </c>
      <c r="D181" s="14"/>
      <c r="E181" s="14" t="s">
        <v>126</v>
      </c>
    </row>
    <row r="182" spans="1:5" s="15" customFormat="1" ht="61" customHeight="1" x14ac:dyDescent="0.35">
      <c r="A182" s="14" t="s">
        <v>167</v>
      </c>
      <c r="B182" s="14"/>
      <c r="C182" s="14" t="s">
        <v>21</v>
      </c>
      <c r="D182" s="14"/>
      <c r="E182" s="14" t="s">
        <v>157</v>
      </c>
    </row>
    <row r="183" spans="1:5" s="15" customFormat="1" ht="126" customHeight="1" x14ac:dyDescent="0.35">
      <c r="A183" s="14" t="s">
        <v>168</v>
      </c>
      <c r="B183" s="14"/>
      <c r="C183" s="14" t="s">
        <v>20</v>
      </c>
      <c r="D183" s="14"/>
      <c r="E183" s="14" t="s">
        <v>166</v>
      </c>
    </row>
    <row r="184" spans="1:5" s="15" customFormat="1" ht="65" customHeight="1" x14ac:dyDescent="0.35">
      <c r="A184" s="14" t="s">
        <v>169</v>
      </c>
      <c r="B184" s="14"/>
      <c r="C184" s="14" t="s">
        <v>20</v>
      </c>
      <c r="D184" s="14"/>
      <c r="E184" s="14" t="s">
        <v>141</v>
      </c>
    </row>
    <row r="185" spans="1:5" s="15" customFormat="1" ht="133" customHeight="1" x14ac:dyDescent="0.35">
      <c r="A185" s="14" t="s">
        <v>170</v>
      </c>
      <c r="B185" s="14"/>
      <c r="C185" s="14" t="s">
        <v>20</v>
      </c>
      <c r="D185" s="14"/>
      <c r="E185" s="14" t="s">
        <v>172</v>
      </c>
    </row>
    <row r="186" spans="1:5" s="15" customFormat="1" ht="66" customHeight="1" x14ac:dyDescent="0.35">
      <c r="A186" s="14" t="s">
        <v>171</v>
      </c>
      <c r="B186" s="14"/>
      <c r="C186" s="14" t="s">
        <v>21</v>
      </c>
      <c r="D186" s="14"/>
      <c r="E186" s="14" t="s">
        <v>145</v>
      </c>
    </row>
    <row r="187" spans="1:5" s="15" customFormat="1" ht="88" customHeight="1" x14ac:dyDescent="0.35">
      <c r="A187" s="14" t="s">
        <v>173</v>
      </c>
      <c r="B187" s="14"/>
      <c r="C187" s="14" t="s">
        <v>20</v>
      </c>
      <c r="D187" s="14"/>
      <c r="E187" s="14" t="s">
        <v>135</v>
      </c>
    </row>
    <row r="188" spans="1:5" s="15" customFormat="1" ht="54" customHeight="1" x14ac:dyDescent="0.35">
      <c r="A188" s="14" t="s">
        <v>174</v>
      </c>
      <c r="B188" s="14"/>
      <c r="C188" s="14" t="s">
        <v>22</v>
      </c>
      <c r="D188" s="14"/>
      <c r="E188" s="14" t="s">
        <v>176</v>
      </c>
    </row>
    <row r="189" spans="1:5" s="15" customFormat="1" ht="77.5" x14ac:dyDescent="0.35">
      <c r="A189" s="14" t="s">
        <v>175</v>
      </c>
      <c r="B189" s="14"/>
      <c r="C189" s="14" t="s">
        <v>20</v>
      </c>
      <c r="D189" s="14"/>
      <c r="E189" s="14" t="s">
        <v>126</v>
      </c>
    </row>
    <row r="190" spans="1:5" s="15" customFormat="1" ht="80" customHeight="1" x14ac:dyDescent="0.35">
      <c r="A190" s="14" t="s">
        <v>177</v>
      </c>
      <c r="B190" s="14"/>
      <c r="C190" s="14" t="s">
        <v>20</v>
      </c>
      <c r="D190" s="14"/>
      <c r="E190" s="14" t="s">
        <v>145</v>
      </c>
    </row>
    <row r="191" spans="1:5" s="15" customFormat="1" ht="68" customHeight="1" x14ac:dyDescent="0.35">
      <c r="A191" s="14" t="s">
        <v>178</v>
      </c>
      <c r="B191" s="14"/>
      <c r="C191" s="14" t="s">
        <v>21</v>
      </c>
      <c r="D191" s="14"/>
      <c r="E191" s="14" t="s">
        <v>180</v>
      </c>
    </row>
    <row r="192" spans="1:5" s="15" customFormat="1" ht="171" customHeight="1" x14ac:dyDescent="0.35">
      <c r="A192" s="14" t="s">
        <v>179</v>
      </c>
      <c r="B192" s="14"/>
      <c r="C192" s="14" t="s">
        <v>22</v>
      </c>
      <c r="D192" s="14"/>
      <c r="E192" s="14" t="s">
        <v>143</v>
      </c>
    </row>
    <row r="193" spans="1:5" s="15" customFormat="1" ht="73" customHeight="1" x14ac:dyDescent="0.35">
      <c r="A193" s="14" t="s">
        <v>181</v>
      </c>
      <c r="B193" s="14"/>
      <c r="C193" s="14" t="s">
        <v>20</v>
      </c>
      <c r="D193" s="14"/>
      <c r="E193" s="14" t="s">
        <v>183</v>
      </c>
    </row>
    <row r="194" spans="1:5" s="15" customFormat="1" ht="170.5" x14ac:dyDescent="0.35">
      <c r="A194" s="14" t="s">
        <v>182</v>
      </c>
      <c r="B194" s="14"/>
      <c r="C194" s="14" t="s">
        <v>20</v>
      </c>
      <c r="D194" s="14"/>
      <c r="E194" s="14" t="s">
        <v>139</v>
      </c>
    </row>
    <row r="195" spans="1:5" s="15" customFormat="1" ht="155" x14ac:dyDescent="0.35">
      <c r="A195" s="14" t="s">
        <v>184</v>
      </c>
      <c r="B195" s="14"/>
      <c r="C195" s="14" t="s">
        <v>20</v>
      </c>
      <c r="D195" s="14"/>
      <c r="E195" s="14" t="s">
        <v>135</v>
      </c>
    </row>
    <row r="196" spans="1:5" s="15" customFormat="1" ht="46.5" x14ac:dyDescent="0.35">
      <c r="A196" s="14" t="s">
        <v>185</v>
      </c>
      <c r="B196" s="14"/>
      <c r="C196" s="14" t="s">
        <v>21</v>
      </c>
      <c r="D196" s="14"/>
      <c r="E196" s="14" t="s">
        <v>122</v>
      </c>
    </row>
    <row r="197" spans="1:5" s="15" customFormat="1" ht="57" customHeight="1" x14ac:dyDescent="0.35">
      <c r="A197" s="14" t="s">
        <v>186</v>
      </c>
      <c r="B197" s="14"/>
      <c r="C197" s="14" t="s">
        <v>21</v>
      </c>
      <c r="D197" s="14"/>
      <c r="E197" s="14" t="s">
        <v>188</v>
      </c>
    </row>
    <row r="198" spans="1:5" s="15" customFormat="1" ht="171" customHeight="1" x14ac:dyDescent="0.35">
      <c r="A198" s="14" t="s">
        <v>187</v>
      </c>
      <c r="B198" s="14"/>
      <c r="C198" s="14" t="s">
        <v>20</v>
      </c>
      <c r="D198" s="14"/>
      <c r="E198" s="14" t="s">
        <v>190</v>
      </c>
    </row>
    <row r="199" spans="1:5" s="15" customFormat="1" ht="83" customHeight="1" x14ac:dyDescent="0.35">
      <c r="A199" s="14" t="s">
        <v>189</v>
      </c>
      <c r="B199" s="14"/>
      <c r="C199" s="14" t="s">
        <v>21</v>
      </c>
      <c r="D199" s="14"/>
      <c r="E199" s="14" t="s">
        <v>135</v>
      </c>
    </row>
    <row r="200" spans="1:5" s="15" customFormat="1" ht="106" customHeight="1" x14ac:dyDescent="0.35">
      <c r="A200" s="14" t="s">
        <v>191</v>
      </c>
      <c r="B200" s="14"/>
      <c r="C200" s="14" t="s">
        <v>20</v>
      </c>
      <c r="D200" s="14"/>
      <c r="E200" s="14" t="s">
        <v>193</v>
      </c>
    </row>
    <row r="201" spans="1:5" s="15" customFormat="1" ht="195" customHeight="1" x14ac:dyDescent="0.35">
      <c r="A201" s="14" t="s">
        <v>192</v>
      </c>
      <c r="B201" s="14"/>
      <c r="C201" s="14" t="s">
        <v>22</v>
      </c>
      <c r="D201" s="14"/>
      <c r="E201" s="14" t="s">
        <v>195</v>
      </c>
    </row>
    <row r="202" spans="1:5" s="15" customFormat="1" ht="81" customHeight="1" x14ac:dyDescent="0.35">
      <c r="A202" s="14" t="s">
        <v>194</v>
      </c>
      <c r="B202" s="14"/>
      <c r="C202" s="14" t="s">
        <v>20</v>
      </c>
      <c r="D202" s="14"/>
      <c r="E202" s="14" t="s">
        <v>197</v>
      </c>
    </row>
    <row r="203" spans="1:5" s="15" customFormat="1" ht="77.5" x14ac:dyDescent="0.35">
      <c r="A203" s="14" t="s">
        <v>196</v>
      </c>
      <c r="B203" s="14"/>
      <c r="C203" s="14" t="s">
        <v>20</v>
      </c>
      <c r="D203" s="14"/>
      <c r="E203" s="14" t="s">
        <v>122</v>
      </c>
    </row>
    <row r="204" spans="1:5" s="15" customFormat="1" ht="45" customHeight="1" x14ac:dyDescent="0.35">
      <c r="A204" s="14" t="s">
        <v>198</v>
      </c>
      <c r="B204" s="14"/>
      <c r="C204" s="14" t="s">
        <v>21</v>
      </c>
      <c r="D204" s="14"/>
      <c r="E204" s="14" t="s">
        <v>200</v>
      </c>
    </row>
    <row r="205" spans="1:5" s="15" customFormat="1" ht="39" customHeight="1" x14ac:dyDescent="0.35">
      <c r="A205" s="14" t="s">
        <v>199</v>
      </c>
      <c r="B205" s="14"/>
      <c r="C205" s="14" t="s">
        <v>21</v>
      </c>
      <c r="D205" s="14"/>
      <c r="E205" s="14" t="s">
        <v>126</v>
      </c>
    </row>
    <row r="206" spans="1:5" s="15" customFormat="1" ht="42" customHeight="1" x14ac:dyDescent="0.35">
      <c r="A206" s="14" t="s">
        <v>201</v>
      </c>
      <c r="B206" s="14"/>
      <c r="C206" s="14" t="s">
        <v>21</v>
      </c>
      <c r="D206" s="14"/>
      <c r="E206" s="14" t="s">
        <v>141</v>
      </c>
    </row>
    <row r="207" spans="1:5" s="15" customFormat="1" ht="60" customHeight="1" x14ac:dyDescent="0.35">
      <c r="A207" s="14" t="s">
        <v>202</v>
      </c>
      <c r="B207" s="14"/>
      <c r="C207" s="14" t="s">
        <v>21</v>
      </c>
      <c r="D207" s="14"/>
      <c r="E207" s="14" t="s">
        <v>141</v>
      </c>
    </row>
    <row r="208" spans="1:5" s="15" customFormat="1" ht="50" customHeight="1" x14ac:dyDescent="0.35">
      <c r="A208" s="14" t="s">
        <v>203</v>
      </c>
      <c r="B208" s="14"/>
      <c r="C208" s="14" t="s">
        <v>21</v>
      </c>
      <c r="D208" s="14"/>
      <c r="E208" s="14" t="s">
        <v>205</v>
      </c>
    </row>
    <row r="209" spans="1:5" s="15" customFormat="1" ht="46.5" x14ac:dyDescent="0.35">
      <c r="A209" s="14" t="s">
        <v>204</v>
      </c>
      <c r="B209" s="14"/>
      <c r="C209" s="14" t="s">
        <v>21</v>
      </c>
      <c r="D209" s="14"/>
      <c r="E209" s="14" t="s">
        <v>122</v>
      </c>
    </row>
    <row r="210" spans="1:5" s="15" customFormat="1" ht="44" customHeight="1" x14ac:dyDescent="0.35">
      <c r="A210" s="14" t="s">
        <v>206</v>
      </c>
      <c r="B210" s="14"/>
      <c r="C210" s="14" t="s">
        <v>20</v>
      </c>
      <c r="D210" s="14"/>
      <c r="E210" s="14" t="s">
        <v>139</v>
      </c>
    </row>
    <row r="211" spans="1:5" s="15" customFormat="1" ht="62" x14ac:dyDescent="0.35">
      <c r="A211" s="14" t="s">
        <v>207</v>
      </c>
      <c r="B211" s="14"/>
      <c r="C211" s="14" t="s">
        <v>22</v>
      </c>
      <c r="D211" s="14"/>
      <c r="E211" s="14" t="s">
        <v>122</v>
      </c>
    </row>
    <row r="212" spans="1:5" s="15" customFormat="1" ht="65" customHeight="1" x14ac:dyDescent="0.35">
      <c r="A212" s="14" t="s">
        <v>208</v>
      </c>
      <c r="B212" s="14"/>
      <c r="C212" s="14" t="s">
        <v>22</v>
      </c>
      <c r="D212" s="14"/>
      <c r="E212" s="14" t="s">
        <v>172</v>
      </c>
    </row>
    <row r="213" spans="1:5" s="15" customFormat="1" ht="66" customHeight="1" x14ac:dyDescent="0.35">
      <c r="A213" s="14" t="s">
        <v>209</v>
      </c>
      <c r="B213" s="14"/>
      <c r="C213" s="14" t="s">
        <v>21</v>
      </c>
      <c r="D213" s="14"/>
      <c r="E213" s="14" t="s">
        <v>124</v>
      </c>
    </row>
    <row r="214" spans="1:5" s="15" customFormat="1" ht="93" x14ac:dyDescent="0.35">
      <c r="A214" s="14" t="s">
        <v>210</v>
      </c>
      <c r="B214" s="14"/>
      <c r="C214" s="14" t="s">
        <v>21</v>
      </c>
      <c r="D214" s="14"/>
      <c r="E214" s="14" t="s">
        <v>139</v>
      </c>
    </row>
    <row r="215" spans="1:5" s="15" customFormat="1" ht="55" customHeight="1" x14ac:dyDescent="0.35">
      <c r="A215" s="14" t="s">
        <v>211</v>
      </c>
      <c r="B215" s="14"/>
      <c r="C215" s="14" t="s">
        <v>21</v>
      </c>
      <c r="D215" s="14"/>
      <c r="E215" s="14" t="s">
        <v>141</v>
      </c>
    </row>
    <row r="216" spans="1:5" s="15" customFormat="1" ht="47" customHeight="1" x14ac:dyDescent="0.35">
      <c r="A216" s="14" t="s">
        <v>212</v>
      </c>
      <c r="B216" s="14"/>
      <c r="C216" s="14" t="s">
        <v>20</v>
      </c>
      <c r="D216" s="14"/>
      <c r="E216" s="14" t="s">
        <v>128</v>
      </c>
    </row>
    <row r="217" spans="1:5" s="15" customFormat="1" ht="76" customHeight="1" x14ac:dyDescent="0.35">
      <c r="A217" s="14" t="s">
        <v>213</v>
      </c>
      <c r="B217" s="14"/>
      <c r="C217" s="14" t="s">
        <v>20</v>
      </c>
      <c r="D217" s="14"/>
      <c r="E217" s="14" t="s">
        <v>124</v>
      </c>
    </row>
    <row r="218" spans="1:5" s="15" customFormat="1" ht="52" customHeight="1" x14ac:dyDescent="0.35">
      <c r="A218" s="14" t="s">
        <v>214</v>
      </c>
      <c r="B218" s="14"/>
      <c r="C218" s="14" t="s">
        <v>21</v>
      </c>
      <c r="D218" s="14"/>
      <c r="E218" s="14" t="s">
        <v>161</v>
      </c>
    </row>
    <row r="219" spans="1:5" s="15" customFormat="1" ht="70" customHeight="1" x14ac:dyDescent="0.35">
      <c r="A219" s="14" t="s">
        <v>215</v>
      </c>
      <c r="B219" s="14"/>
      <c r="C219" s="14" t="s">
        <v>21</v>
      </c>
      <c r="D219" s="14"/>
      <c r="E219" s="14" t="s">
        <v>217</v>
      </c>
    </row>
    <row r="220" spans="1:5" s="15" customFormat="1" ht="125" customHeight="1" x14ac:dyDescent="0.35">
      <c r="A220" s="14" t="s">
        <v>216</v>
      </c>
      <c r="B220" s="14"/>
      <c r="C220" s="14" t="s">
        <v>20</v>
      </c>
      <c r="D220" s="14"/>
      <c r="E220" s="14" t="s">
        <v>219</v>
      </c>
    </row>
    <row r="221" spans="1:5" s="15" customFormat="1" ht="123" customHeight="1" x14ac:dyDescent="0.35">
      <c r="A221" s="14" t="s">
        <v>218</v>
      </c>
      <c r="B221" s="14"/>
      <c r="C221" s="14" t="s">
        <v>20</v>
      </c>
      <c r="D221" s="14"/>
      <c r="E221" s="14" t="s">
        <v>217</v>
      </c>
    </row>
    <row r="222" spans="1:5" s="15" customFormat="1" ht="62" x14ac:dyDescent="0.35">
      <c r="A222" s="14" t="s">
        <v>220</v>
      </c>
      <c r="B222" s="14"/>
      <c r="C222" s="14" t="s">
        <v>20</v>
      </c>
      <c r="D222" s="14"/>
      <c r="E222" s="14" t="s">
        <v>122</v>
      </c>
    </row>
    <row r="223" spans="1:5" s="15" customFormat="1" ht="42" customHeight="1" x14ac:dyDescent="0.35">
      <c r="A223" s="14" t="s">
        <v>221</v>
      </c>
      <c r="B223" s="14"/>
      <c r="C223" s="14" t="s">
        <v>21</v>
      </c>
      <c r="D223" s="14"/>
      <c r="E223" s="14" t="s">
        <v>145</v>
      </c>
    </row>
    <row r="224" spans="1:5" s="15" customFormat="1" ht="51" customHeight="1" x14ac:dyDescent="0.35">
      <c r="A224" s="14" t="s">
        <v>222</v>
      </c>
      <c r="B224" s="14"/>
      <c r="C224" s="14" t="s">
        <v>20</v>
      </c>
      <c r="D224" s="14"/>
      <c r="E224" s="14" t="s">
        <v>124</v>
      </c>
    </row>
    <row r="225" spans="1:6" s="15" customFormat="1" ht="48" customHeight="1" x14ac:dyDescent="0.35">
      <c r="A225" s="14" t="s">
        <v>223</v>
      </c>
      <c r="B225" s="14"/>
      <c r="C225" s="14" t="s">
        <v>21</v>
      </c>
      <c r="D225" s="14"/>
      <c r="E225" s="14" t="s">
        <v>217</v>
      </c>
    </row>
    <row r="226" spans="1:6" s="15" customFormat="1" ht="77" customHeight="1" x14ac:dyDescent="0.35">
      <c r="A226" s="14" t="s">
        <v>224</v>
      </c>
      <c r="B226" s="14"/>
      <c r="C226" s="14" t="s">
        <v>20</v>
      </c>
      <c r="D226" s="14"/>
      <c r="E226" s="14" t="s">
        <v>217</v>
      </c>
    </row>
    <row r="227" spans="1:6" s="15" customFormat="1" ht="46.5" x14ac:dyDescent="0.35">
      <c r="A227" s="14" t="s">
        <v>225</v>
      </c>
      <c r="B227" s="14"/>
      <c r="C227" s="14" t="s">
        <v>20</v>
      </c>
      <c r="D227" s="14"/>
      <c r="E227" s="14" t="s">
        <v>126</v>
      </c>
    </row>
    <row r="228" spans="1:6" s="15" customFormat="1" ht="36" customHeight="1" x14ac:dyDescent="0.35">
      <c r="A228" s="14" t="s">
        <v>226</v>
      </c>
      <c r="B228" s="14"/>
      <c r="C228" s="14" t="s">
        <v>20</v>
      </c>
      <c r="D228" s="14"/>
      <c r="E228" s="14" t="s">
        <v>124</v>
      </c>
    </row>
    <row r="229" spans="1:6" s="15" customFormat="1" ht="70" customHeight="1" x14ac:dyDescent="0.35">
      <c r="A229" s="14" t="s">
        <v>227</v>
      </c>
      <c r="B229" s="14"/>
      <c r="C229" s="14" t="s">
        <v>21</v>
      </c>
      <c r="D229" s="14"/>
      <c r="E229" s="14" t="s">
        <v>229</v>
      </c>
    </row>
    <row r="230" spans="1:6" s="15" customFormat="1" ht="108.5" x14ac:dyDescent="0.35">
      <c r="A230" s="14" t="s">
        <v>228</v>
      </c>
      <c r="B230" s="14"/>
      <c r="C230" s="14" t="s">
        <v>20</v>
      </c>
      <c r="D230" s="2"/>
      <c r="E230" s="2"/>
      <c r="F230" s="2"/>
    </row>
  </sheetData>
  <mergeCells count="14">
    <mergeCell ref="B103:C103"/>
    <mergeCell ref="B118:C118"/>
    <mergeCell ref="B126:C126"/>
    <mergeCell ref="B133:C133"/>
    <mergeCell ref="F35:G35"/>
    <mergeCell ref="B47:C47"/>
    <mergeCell ref="D47:E47"/>
    <mergeCell ref="F47:G47"/>
    <mergeCell ref="B94:C94"/>
    <mergeCell ref="B4:C4"/>
    <mergeCell ref="B12:C12"/>
    <mergeCell ref="E27:F27"/>
    <mergeCell ref="B35:C35"/>
    <mergeCell ref="D35:E35"/>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Marty Halprin</cp:lastModifiedBy>
  <dcterms:created xsi:type="dcterms:W3CDTF">2026-06-09T03:39:00Z</dcterms:created>
  <dcterms:modified xsi:type="dcterms:W3CDTF">2026-07-24T15:22:36Z</dcterms:modified>
</cp:coreProperties>
</file>